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255" windowWidth="15180" windowHeight="7695"/>
  </bookViews>
  <sheets>
    <sheet name="Concentrado I" sheetId="1" r:id="rId1"/>
    <sheet name="Concentrado II" sheetId="2" r:id="rId2"/>
    <sheet name="Concentrado III" sheetId="3" r:id="rId3"/>
    <sheet name="Concetrado IV"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calcPr calcId="144525"/>
</workbook>
</file>

<file path=xl/calcChain.xml><?xml version="1.0" encoding="utf-8"?>
<calcChain xmlns="http://schemas.openxmlformats.org/spreadsheetml/2006/main">
  <c r="AM5" i="2" l="1"/>
  <c r="Z453" i="4"/>
  <c r="Z452" i="4"/>
  <c r="Z451" i="4"/>
  <c r="Z450" i="4"/>
  <c r="Z449" i="4"/>
  <c r="Z448" i="4"/>
  <c r="Z447" i="4"/>
  <c r="Z446" i="4"/>
  <c r="Z445" i="4"/>
  <c r="Z444" i="4"/>
  <c r="Z443" i="4"/>
  <c r="Z442" i="4"/>
  <c r="Z441" i="4"/>
  <c r="Z440" i="4"/>
  <c r="Z439" i="4"/>
  <c r="Z438" i="4"/>
  <c r="Z437" i="4"/>
  <c r="Z436" i="4"/>
  <c r="Z435" i="4"/>
  <c r="Z434" i="4"/>
  <c r="Z433" i="4"/>
  <c r="Z432" i="4"/>
  <c r="Z431" i="4"/>
  <c r="Z430" i="4"/>
  <c r="AP429" i="4"/>
  <c r="AO429" i="4"/>
  <c r="AN429" i="4"/>
  <c r="AM429" i="4"/>
  <c r="AE429" i="4"/>
  <c r="AD429" i="4"/>
  <c r="AC429" i="4"/>
  <c r="Z429" i="4"/>
  <c r="P429" i="4"/>
  <c r="Z428" i="4"/>
  <c r="Z427" i="4"/>
  <c r="Z426" i="4"/>
  <c r="Z425" i="4"/>
  <c r="Z424" i="4"/>
  <c r="Z423" i="4"/>
  <c r="Z422" i="4"/>
  <c r="Z421" i="4"/>
  <c r="Z420" i="4"/>
  <c r="Z419" i="4"/>
  <c r="Z418" i="4"/>
  <c r="Z417" i="4"/>
  <c r="Z416" i="4"/>
  <c r="Z415" i="4"/>
  <c r="Z414" i="4"/>
  <c r="Z413" i="4"/>
  <c r="Z412" i="4"/>
  <c r="Z411" i="4"/>
  <c r="Z410" i="4"/>
  <c r="Z409" i="4"/>
  <c r="Z408" i="4"/>
  <c r="Z407" i="4"/>
  <c r="Z406" i="4"/>
  <c r="Z405" i="4"/>
  <c r="AP404" i="4"/>
  <c r="AO404" i="4"/>
  <c r="AN404" i="4"/>
  <c r="AM404" i="4"/>
  <c r="AE404" i="4"/>
  <c r="AD404" i="4"/>
  <c r="AC404" i="4"/>
  <c r="Z404" i="4"/>
  <c r="P404" i="4"/>
  <c r="Z403" i="4"/>
  <c r="Z402" i="4"/>
  <c r="Z401" i="4"/>
  <c r="Z400" i="4"/>
  <c r="Z399" i="4"/>
  <c r="Z398" i="4"/>
  <c r="Z397" i="4"/>
  <c r="Z396" i="4"/>
  <c r="Z395" i="4"/>
  <c r="Z394" i="4"/>
  <c r="Z393" i="4"/>
  <c r="Z392" i="4"/>
  <c r="Z391" i="4"/>
  <c r="Z390" i="4"/>
  <c r="Z389" i="4"/>
  <c r="Z388" i="4"/>
  <c r="Z387" i="4"/>
  <c r="Z386" i="4"/>
  <c r="Z385" i="4"/>
  <c r="Z384" i="4"/>
  <c r="Z383" i="4"/>
  <c r="Z382" i="4"/>
  <c r="Z381" i="4"/>
  <c r="Z380" i="4"/>
  <c r="AP379" i="4"/>
  <c r="AO379" i="4"/>
  <c r="AN379" i="4"/>
  <c r="AM379" i="4"/>
  <c r="AE379" i="4"/>
  <c r="AD379" i="4"/>
  <c r="AC379" i="4"/>
  <c r="Z379" i="4"/>
  <c r="P379" i="4"/>
  <c r="Z378" i="4"/>
  <c r="Z377" i="4"/>
  <c r="Z376" i="4"/>
  <c r="Z375" i="4"/>
  <c r="Z374" i="4"/>
  <c r="Z373" i="4"/>
  <c r="Z372" i="4"/>
  <c r="Z371" i="4"/>
  <c r="Z370" i="4"/>
  <c r="Z369" i="4"/>
  <c r="Z368" i="4"/>
  <c r="Z367" i="4"/>
  <c r="Z366" i="4"/>
  <c r="Z365" i="4"/>
  <c r="Z364" i="4"/>
  <c r="Z363" i="4"/>
  <c r="Z362" i="4"/>
  <c r="Z361" i="4"/>
  <c r="Z360" i="4"/>
  <c r="Z359" i="4"/>
  <c r="Z358" i="4"/>
  <c r="Z357" i="4"/>
  <c r="Z356" i="4"/>
  <c r="Z355" i="4"/>
  <c r="AP354" i="4"/>
  <c r="AO354" i="4"/>
  <c r="AN354" i="4"/>
  <c r="AM354" i="4"/>
  <c r="AE354" i="4"/>
  <c r="AD354" i="4"/>
  <c r="AC354" i="4"/>
  <c r="Z354" i="4"/>
  <c r="P354" i="4"/>
  <c r="AO179" i="4"/>
  <c r="AN179" i="4"/>
  <c r="AM179" i="4"/>
  <c r="AO154" i="4"/>
  <c r="AN154" i="4"/>
  <c r="AM154" i="4"/>
  <c r="Z203" i="4"/>
  <c r="Z202" i="4"/>
  <c r="Z201" i="4"/>
  <c r="Z200" i="4"/>
  <c r="Z199" i="4"/>
  <c r="Z198" i="4"/>
  <c r="Z197" i="4"/>
  <c r="Z196" i="4"/>
  <c r="Z195" i="4"/>
  <c r="Z194" i="4"/>
  <c r="Z193" i="4"/>
  <c r="Z192" i="4"/>
  <c r="Z191" i="4"/>
  <c r="Z190" i="4"/>
  <c r="Z189" i="4"/>
  <c r="Z188" i="4"/>
  <c r="Z187" i="4"/>
  <c r="Z186" i="4"/>
  <c r="Z185" i="4"/>
  <c r="Z184" i="4"/>
  <c r="Z183" i="4"/>
  <c r="Z182" i="4"/>
  <c r="Z181" i="4"/>
  <c r="Z180" i="4"/>
  <c r="AP179" i="4"/>
  <c r="AE179" i="4"/>
  <c r="AD179" i="4"/>
  <c r="AC179" i="4"/>
  <c r="Z179" i="4"/>
  <c r="P179" i="4"/>
  <c r="Z178" i="4"/>
  <c r="Z177" i="4"/>
  <c r="Z176" i="4"/>
  <c r="Z175" i="4"/>
  <c r="Z174" i="4"/>
  <c r="Z173" i="4"/>
  <c r="Z172" i="4"/>
  <c r="Z171" i="4"/>
  <c r="Z170" i="4"/>
  <c r="Z169" i="4"/>
  <c r="Z168" i="4"/>
  <c r="Z167" i="4"/>
  <c r="Z166" i="4"/>
  <c r="Z165" i="4"/>
  <c r="Z164" i="4"/>
  <c r="Z163" i="4"/>
  <c r="Z162" i="4"/>
  <c r="Z161" i="4"/>
  <c r="Z160" i="4"/>
  <c r="Z159" i="4"/>
  <c r="Z158" i="4"/>
  <c r="Z157" i="4"/>
  <c r="Z156" i="4"/>
  <c r="Z155" i="4"/>
  <c r="AP154" i="4"/>
  <c r="AE154" i="4"/>
  <c r="AD154" i="4"/>
  <c r="AC154" i="4"/>
  <c r="Z154" i="4"/>
  <c r="P154" i="4"/>
  <c r="Z153" i="4" l="1"/>
  <c r="Z152" i="4"/>
  <c r="Z151" i="4"/>
  <c r="Z150" i="4"/>
  <c r="Z149" i="4"/>
  <c r="Z148" i="4"/>
  <c r="Z147" i="4"/>
  <c r="Z146" i="4"/>
  <c r="Z145" i="4"/>
  <c r="Z144" i="4"/>
  <c r="Z143" i="4"/>
  <c r="Z142" i="4"/>
  <c r="Z141" i="4"/>
  <c r="Z140" i="4"/>
  <c r="Z139" i="4"/>
  <c r="Z138" i="4"/>
  <c r="Z137" i="4"/>
  <c r="Z136" i="4"/>
  <c r="Z135" i="4"/>
  <c r="Z134" i="4"/>
  <c r="Z133" i="4"/>
  <c r="Z132" i="4"/>
  <c r="Z131" i="4"/>
  <c r="Z130" i="4"/>
  <c r="AP129" i="4"/>
  <c r="AO129" i="4"/>
  <c r="AN129" i="4"/>
  <c r="AM129" i="4"/>
  <c r="AE129" i="4"/>
  <c r="AD129" i="4"/>
  <c r="AC129" i="4"/>
  <c r="Z129" i="4"/>
  <c r="P129" i="4"/>
  <c r="Z353" i="4" l="1"/>
  <c r="Z352" i="4"/>
  <c r="Z351" i="4"/>
  <c r="Z350" i="4"/>
  <c r="Z349" i="4"/>
  <c r="Z348" i="4"/>
  <c r="Z347" i="4"/>
  <c r="Z346" i="4"/>
  <c r="Z345" i="4"/>
  <c r="Z344" i="4"/>
  <c r="Z343" i="4"/>
  <c r="Z342" i="4"/>
  <c r="Z341" i="4"/>
  <c r="Z340" i="4"/>
  <c r="Z339" i="4"/>
  <c r="Z338" i="4"/>
  <c r="Z337" i="4"/>
  <c r="Z336" i="4"/>
  <c r="Z335" i="4"/>
  <c r="Z334" i="4"/>
  <c r="Z333" i="4"/>
  <c r="Z332" i="4"/>
  <c r="Z331" i="4"/>
  <c r="Z330" i="4"/>
  <c r="AP329" i="4"/>
  <c r="AO329" i="4"/>
  <c r="AN329" i="4"/>
  <c r="AM329" i="4"/>
  <c r="AE329" i="4"/>
  <c r="AD329" i="4"/>
  <c r="AC329" i="4"/>
  <c r="Z329" i="4"/>
  <c r="P329" i="4"/>
  <c r="Z328" i="4"/>
  <c r="Z327" i="4"/>
  <c r="Z326" i="4"/>
  <c r="Z325" i="4"/>
  <c r="Z324" i="4"/>
  <c r="Z323" i="4"/>
  <c r="Z322" i="4"/>
  <c r="Z321" i="4"/>
  <c r="Z320" i="4"/>
  <c r="Z319" i="4"/>
  <c r="Z318" i="4"/>
  <c r="Z317" i="4"/>
  <c r="Z316" i="4"/>
  <c r="Z315" i="4"/>
  <c r="Z314" i="4"/>
  <c r="Z313" i="4"/>
  <c r="Z312" i="4"/>
  <c r="Z311" i="4"/>
  <c r="Z310" i="4"/>
  <c r="Z309" i="4"/>
  <c r="Z308" i="4"/>
  <c r="Z307" i="4"/>
  <c r="Z306" i="4"/>
  <c r="Z305" i="4"/>
  <c r="AP304" i="4"/>
  <c r="AO304" i="4"/>
  <c r="AN304" i="4"/>
  <c r="AM304" i="4"/>
  <c r="AE304" i="4"/>
  <c r="AD304" i="4"/>
  <c r="AC304" i="4"/>
  <c r="Z304" i="4"/>
  <c r="P304" i="4"/>
  <c r="Z303" i="4"/>
  <c r="Z302" i="4"/>
  <c r="Z301" i="4"/>
  <c r="Z300" i="4"/>
  <c r="Z299" i="4"/>
  <c r="Z298" i="4"/>
  <c r="Z297" i="4"/>
  <c r="Z296" i="4"/>
  <c r="Z295" i="4"/>
  <c r="Z294" i="4"/>
  <c r="Z293" i="4"/>
  <c r="Z292" i="4"/>
  <c r="Z291" i="4"/>
  <c r="Z290" i="4"/>
  <c r="Z289" i="4"/>
  <c r="Z288" i="4"/>
  <c r="Z287" i="4"/>
  <c r="Z286" i="4"/>
  <c r="Z285" i="4"/>
  <c r="Z284" i="4"/>
  <c r="Z283" i="4"/>
  <c r="Z282" i="4"/>
  <c r="Z281" i="4"/>
  <c r="Z280" i="4"/>
  <c r="AP279" i="4"/>
  <c r="AO279" i="4"/>
  <c r="AN279" i="4"/>
  <c r="AM279" i="4"/>
  <c r="AE279" i="4"/>
  <c r="AD279" i="4"/>
  <c r="AC279" i="4"/>
  <c r="Z279" i="4"/>
  <c r="P279" i="4"/>
  <c r="Z278" i="4" l="1"/>
  <c r="Z277" i="4"/>
  <c r="Z276" i="4"/>
  <c r="Z275" i="4"/>
  <c r="Z274" i="4"/>
  <c r="Z273" i="4"/>
  <c r="Z272" i="4"/>
  <c r="Z271" i="4"/>
  <c r="Z270" i="4"/>
  <c r="Z269" i="4"/>
  <c r="Z268" i="4"/>
  <c r="Z267" i="4"/>
  <c r="Z266" i="4"/>
  <c r="Z265" i="4"/>
  <c r="Z264" i="4"/>
  <c r="Z263" i="4"/>
  <c r="Z262" i="4"/>
  <c r="Z261" i="4"/>
  <c r="Z260" i="4"/>
  <c r="Z259" i="4"/>
  <c r="Z258" i="4"/>
  <c r="Z257" i="4"/>
  <c r="Z256" i="4"/>
  <c r="Z255" i="4"/>
  <c r="AP254" i="4"/>
  <c r="AO254" i="4"/>
  <c r="AN254" i="4"/>
  <c r="AM254" i="4"/>
  <c r="AE254" i="4"/>
  <c r="AD254" i="4"/>
  <c r="AC254" i="4"/>
  <c r="Z254" i="4"/>
  <c r="P254" i="4"/>
  <c r="Z253" i="4"/>
  <c r="Z252" i="4"/>
  <c r="Z251" i="4"/>
  <c r="Z250" i="4"/>
  <c r="Z249" i="4"/>
  <c r="Z248" i="4"/>
  <c r="Z247" i="4"/>
  <c r="Z246" i="4"/>
  <c r="Z245" i="4"/>
  <c r="Z244" i="4"/>
  <c r="Z243" i="4"/>
  <c r="Z242" i="4"/>
  <c r="Z241" i="4"/>
  <c r="Z240" i="4"/>
  <c r="Z239" i="4"/>
  <c r="Z238" i="4"/>
  <c r="Z237" i="4"/>
  <c r="Z236" i="4"/>
  <c r="Z235" i="4"/>
  <c r="Z234" i="4"/>
  <c r="Z233" i="4"/>
  <c r="Z232" i="4"/>
  <c r="Z231" i="4"/>
  <c r="Z230" i="4"/>
  <c r="AP229" i="4"/>
  <c r="AO229" i="4"/>
  <c r="AN229" i="4"/>
  <c r="AM229" i="4"/>
  <c r="AE229" i="4"/>
  <c r="AD229" i="4"/>
  <c r="AC229" i="4"/>
  <c r="Z229" i="4"/>
  <c r="P229" i="4"/>
  <c r="Z228" i="4"/>
  <c r="Z227" i="4"/>
  <c r="Z226" i="4"/>
  <c r="Z225" i="4"/>
  <c r="Z224" i="4"/>
  <c r="Z223" i="4"/>
  <c r="Z222" i="4"/>
  <c r="Z221" i="4"/>
  <c r="Z220" i="4"/>
  <c r="Z219" i="4"/>
  <c r="Z218" i="4"/>
  <c r="Z217" i="4"/>
  <c r="Z216" i="4"/>
  <c r="Z215" i="4"/>
  <c r="Z214" i="4"/>
  <c r="Z213" i="4"/>
  <c r="Z212" i="4"/>
  <c r="Z211" i="4"/>
  <c r="Z210" i="4"/>
  <c r="Z209" i="4"/>
  <c r="Z208" i="4"/>
  <c r="Z207" i="4"/>
  <c r="Z206" i="4"/>
  <c r="Z205" i="4"/>
  <c r="AP204" i="4"/>
  <c r="AO204" i="4"/>
  <c r="AN204" i="4"/>
  <c r="AM204" i="4"/>
  <c r="AE204" i="4"/>
  <c r="AD204" i="4"/>
  <c r="AC204" i="4"/>
  <c r="Z204" i="4"/>
  <c r="P204" i="4"/>
  <c r="Z128" i="4"/>
  <c r="Z127" i="4"/>
  <c r="Z126" i="4"/>
  <c r="Z125" i="4"/>
  <c r="Z124" i="4"/>
  <c r="Z123" i="4"/>
  <c r="Z122" i="4"/>
  <c r="Z121" i="4"/>
  <c r="Z120" i="4"/>
  <c r="Z119" i="4"/>
  <c r="Z118" i="4"/>
  <c r="Z117" i="4"/>
  <c r="Z116" i="4"/>
  <c r="Z115" i="4"/>
  <c r="Z114" i="4"/>
  <c r="Z113" i="4"/>
  <c r="Z112" i="4"/>
  <c r="Z111" i="4"/>
  <c r="Z110" i="4"/>
  <c r="Z109" i="4"/>
  <c r="Z108" i="4"/>
  <c r="Z107" i="4"/>
  <c r="Z106" i="4"/>
  <c r="Z105" i="4"/>
  <c r="AP104" i="4"/>
  <c r="AO104" i="4"/>
  <c r="AN104" i="4"/>
  <c r="AM104" i="4"/>
  <c r="AE104" i="4"/>
  <c r="AD104" i="4"/>
  <c r="AC104" i="4"/>
  <c r="Z104" i="4"/>
  <c r="P104" i="4"/>
  <c r="Z103" i="4"/>
  <c r="Z102" i="4"/>
  <c r="Z101" i="4"/>
  <c r="Z100" i="4"/>
  <c r="Z99" i="4"/>
  <c r="Z98" i="4"/>
  <c r="Z97" i="4"/>
  <c r="Z96" i="4"/>
  <c r="Z95" i="4"/>
  <c r="Z94" i="4"/>
  <c r="Z93" i="4"/>
  <c r="Z92" i="4"/>
  <c r="Z91" i="4"/>
  <c r="Z90" i="4"/>
  <c r="Z89" i="4"/>
  <c r="Z88" i="4"/>
  <c r="Z87" i="4"/>
  <c r="Z86" i="4"/>
  <c r="Z85" i="4"/>
  <c r="Z84" i="4"/>
  <c r="Z83" i="4"/>
  <c r="Z82" i="4"/>
  <c r="Z81" i="4"/>
  <c r="Z80" i="4"/>
  <c r="AP79" i="4"/>
  <c r="AO79" i="4"/>
  <c r="AN79" i="4"/>
  <c r="AM79" i="4"/>
  <c r="AE79" i="4"/>
  <c r="AD79" i="4"/>
  <c r="AC79" i="4"/>
  <c r="Z79" i="4"/>
  <c r="P79" i="4"/>
  <c r="Z78" i="4"/>
  <c r="Z77" i="4"/>
  <c r="Z76" i="4"/>
  <c r="Z75" i="4"/>
  <c r="Z74" i="4"/>
  <c r="Z73" i="4"/>
  <c r="Z72" i="4"/>
  <c r="Z71" i="4"/>
  <c r="Z70" i="4"/>
  <c r="Z69" i="4"/>
  <c r="Z68" i="4"/>
  <c r="Z67" i="4"/>
  <c r="Z66" i="4"/>
  <c r="Z65" i="4"/>
  <c r="Z64" i="4"/>
  <c r="Z63" i="4"/>
  <c r="Z62" i="4"/>
  <c r="Z61" i="4"/>
  <c r="Z60" i="4"/>
  <c r="Z59" i="4"/>
  <c r="Z58" i="4"/>
  <c r="Z57" i="4"/>
  <c r="Z56" i="4"/>
  <c r="Z55" i="4"/>
  <c r="AP54" i="4"/>
  <c r="AO54" i="4"/>
  <c r="AN54" i="4"/>
  <c r="AM54" i="4"/>
  <c r="AE54" i="4"/>
  <c r="AD54" i="4"/>
  <c r="AC54" i="4"/>
  <c r="Z54" i="4"/>
  <c r="P54" i="4"/>
  <c r="Z53" i="4"/>
  <c r="Z52" i="4"/>
  <c r="Z51" i="4"/>
  <c r="Z50" i="4"/>
  <c r="Z49" i="4"/>
  <c r="Z48" i="4"/>
  <c r="Z47" i="4"/>
  <c r="Z46" i="4"/>
  <c r="Z45" i="4"/>
  <c r="Z44" i="4"/>
  <c r="Z43" i="4"/>
  <c r="Z42" i="4"/>
  <c r="Z41" i="4"/>
  <c r="Z40" i="4"/>
  <c r="Z39" i="4"/>
  <c r="Z38" i="4"/>
  <c r="Z37" i="4"/>
  <c r="Z36" i="4"/>
  <c r="Z35" i="4"/>
  <c r="Z34" i="4"/>
  <c r="Z33" i="4"/>
  <c r="Z32" i="4"/>
  <c r="Z31" i="4"/>
  <c r="Z30" i="4"/>
  <c r="AP29" i="4"/>
  <c r="AO29" i="4"/>
  <c r="AN29" i="4"/>
  <c r="AM29" i="4"/>
  <c r="AE29" i="4"/>
  <c r="AD29" i="4"/>
  <c r="AC29" i="4"/>
  <c r="Z29" i="4"/>
  <c r="P29" i="4"/>
  <c r="Z28" i="4"/>
  <c r="Z27" i="4"/>
  <c r="Z26" i="4"/>
  <c r="Z25" i="4"/>
  <c r="Z24" i="4"/>
  <c r="Z23" i="4"/>
  <c r="Z22" i="4"/>
  <c r="Z21" i="4"/>
  <c r="Z20" i="4"/>
  <c r="Z19" i="4"/>
  <c r="Z18" i="4"/>
  <c r="Z17" i="4"/>
  <c r="Z16" i="4"/>
  <c r="Z15" i="4"/>
  <c r="Z14" i="4"/>
  <c r="Z13" i="4"/>
  <c r="Z12" i="4"/>
  <c r="Z11" i="4"/>
  <c r="Z10" i="4"/>
  <c r="Z9" i="4"/>
  <c r="Z8" i="4"/>
  <c r="Z7" i="4"/>
  <c r="Z6" i="4"/>
  <c r="Z5" i="4"/>
  <c r="AP4" i="4"/>
  <c r="AO4" i="4"/>
  <c r="AN4" i="4"/>
  <c r="AM4" i="4"/>
  <c r="AE4" i="4"/>
  <c r="AD4" i="4"/>
  <c r="AC4" i="4"/>
  <c r="Z4" i="4"/>
  <c r="P4" i="4"/>
  <c r="Z403" i="3" l="1"/>
  <c r="Z402" i="3"/>
  <c r="Z401" i="3"/>
  <c r="Z400" i="3"/>
  <c r="Z399" i="3"/>
  <c r="Z398" i="3"/>
  <c r="Z397" i="3"/>
  <c r="Z396" i="3"/>
  <c r="Z395" i="3"/>
  <c r="Z394" i="3"/>
  <c r="Z393" i="3"/>
  <c r="Z392" i="3"/>
  <c r="Z391" i="3"/>
  <c r="Z390" i="3"/>
  <c r="Z389" i="3"/>
  <c r="Z388" i="3"/>
  <c r="Z387" i="3"/>
  <c r="Z386" i="3"/>
  <c r="Z385" i="3"/>
  <c r="Z384" i="3"/>
  <c r="Z383" i="3"/>
  <c r="Z382" i="3"/>
  <c r="Z381" i="3"/>
  <c r="Z380" i="3"/>
  <c r="AP379" i="3"/>
  <c r="AO379" i="3"/>
  <c r="AN379" i="3"/>
  <c r="AM379" i="3"/>
  <c r="AE379" i="3"/>
  <c r="AD379" i="3"/>
  <c r="AC379" i="3"/>
  <c r="Z379" i="3"/>
  <c r="P379" i="3"/>
  <c r="Z378" i="3"/>
  <c r="Z377" i="3"/>
  <c r="Z376" i="3"/>
  <c r="Z375" i="3"/>
  <c r="Z374" i="3"/>
  <c r="Z373" i="3"/>
  <c r="Z372" i="3"/>
  <c r="Z371" i="3"/>
  <c r="Z370" i="3"/>
  <c r="Z369" i="3"/>
  <c r="Z368" i="3"/>
  <c r="Z367" i="3"/>
  <c r="Z366" i="3"/>
  <c r="Z365" i="3"/>
  <c r="Z364" i="3"/>
  <c r="Z363" i="3"/>
  <c r="Z362" i="3"/>
  <c r="Z361" i="3"/>
  <c r="Z360" i="3"/>
  <c r="Z359" i="3"/>
  <c r="Z358" i="3"/>
  <c r="Z357" i="3"/>
  <c r="Z356" i="3"/>
  <c r="Z355" i="3"/>
  <c r="AP354" i="3"/>
  <c r="AO354" i="3"/>
  <c r="AN354" i="3"/>
  <c r="AM354" i="3"/>
  <c r="AE354" i="3"/>
  <c r="AD354" i="3"/>
  <c r="AC354" i="3"/>
  <c r="Z354" i="3"/>
  <c r="P354" i="3"/>
  <c r="Z353" i="3"/>
  <c r="Z352" i="3"/>
  <c r="Z351" i="3"/>
  <c r="Z350" i="3"/>
  <c r="Z349" i="3"/>
  <c r="Z348" i="3"/>
  <c r="Z347" i="3"/>
  <c r="Z346" i="3"/>
  <c r="Z345" i="3"/>
  <c r="Z344" i="3"/>
  <c r="Z343" i="3"/>
  <c r="Z342" i="3"/>
  <c r="Z341" i="3"/>
  <c r="Z340" i="3"/>
  <c r="Z339" i="3"/>
  <c r="Z338" i="3"/>
  <c r="Z337" i="3"/>
  <c r="Z336" i="3"/>
  <c r="Z335" i="3"/>
  <c r="Z334" i="3"/>
  <c r="Z333" i="3"/>
  <c r="Z332" i="3"/>
  <c r="Z331" i="3"/>
  <c r="Z330" i="3"/>
  <c r="AP329" i="3"/>
  <c r="AO329" i="3"/>
  <c r="AN329" i="3"/>
  <c r="AM329" i="3"/>
  <c r="AE329" i="3"/>
  <c r="AD329" i="3"/>
  <c r="AC329" i="3"/>
  <c r="Z329" i="3"/>
  <c r="P329" i="3"/>
  <c r="Z328" i="3"/>
  <c r="Z327" i="3"/>
  <c r="Z326" i="3"/>
  <c r="Z325" i="3"/>
  <c r="Z324" i="3"/>
  <c r="Z323" i="3"/>
  <c r="Z322" i="3"/>
  <c r="Z321" i="3"/>
  <c r="Z320" i="3"/>
  <c r="Z319" i="3"/>
  <c r="Z318" i="3"/>
  <c r="Z317" i="3"/>
  <c r="Z316" i="3"/>
  <c r="Z315" i="3"/>
  <c r="Z314" i="3"/>
  <c r="Z313" i="3"/>
  <c r="Z312" i="3"/>
  <c r="Z311" i="3"/>
  <c r="Z310" i="3"/>
  <c r="Z309" i="3"/>
  <c r="Z308" i="3"/>
  <c r="Z307" i="3"/>
  <c r="Z306" i="3"/>
  <c r="Z305" i="3"/>
  <c r="AP304" i="3"/>
  <c r="AO304" i="3"/>
  <c r="AN304" i="3"/>
  <c r="AM304" i="3"/>
  <c r="AE304" i="3"/>
  <c r="AD304" i="3"/>
  <c r="AC304" i="3"/>
  <c r="Z304" i="3"/>
  <c r="P304" i="3"/>
  <c r="Z303" i="3"/>
  <c r="Z302" i="3"/>
  <c r="Z301" i="3"/>
  <c r="Z300" i="3"/>
  <c r="Z299" i="3"/>
  <c r="Z298" i="3"/>
  <c r="Z297" i="3"/>
  <c r="Z296" i="3"/>
  <c r="Z295" i="3"/>
  <c r="Z294" i="3"/>
  <c r="Z293" i="3"/>
  <c r="Z292" i="3"/>
  <c r="Z291" i="3"/>
  <c r="Z290" i="3"/>
  <c r="Z289" i="3"/>
  <c r="Z288" i="3"/>
  <c r="Z287" i="3"/>
  <c r="Z286" i="3"/>
  <c r="Z285" i="3"/>
  <c r="Z284" i="3"/>
  <c r="Z283" i="3"/>
  <c r="Z282" i="3"/>
  <c r="Z281" i="3"/>
  <c r="Z280" i="3"/>
  <c r="AP279" i="3"/>
  <c r="AO279" i="3"/>
  <c r="AN279" i="3"/>
  <c r="AM279" i="3"/>
  <c r="AE279" i="3"/>
  <c r="AD279" i="3"/>
  <c r="AC279" i="3"/>
  <c r="Z279" i="3"/>
  <c r="P279" i="3"/>
  <c r="Z278" i="3"/>
  <c r="Z277" i="3"/>
  <c r="Z276" i="3"/>
  <c r="Z275" i="3"/>
  <c r="Z274" i="3"/>
  <c r="Z273" i="3"/>
  <c r="Z272" i="3"/>
  <c r="Z271" i="3"/>
  <c r="Z270" i="3"/>
  <c r="Z269" i="3"/>
  <c r="Z268" i="3"/>
  <c r="Z267" i="3"/>
  <c r="Z266" i="3"/>
  <c r="Z265" i="3"/>
  <c r="Z264" i="3"/>
  <c r="Z263" i="3"/>
  <c r="Z262" i="3"/>
  <c r="Z261" i="3"/>
  <c r="Z260" i="3"/>
  <c r="Z259" i="3"/>
  <c r="Z258" i="3"/>
  <c r="Z257" i="3"/>
  <c r="Z256" i="3"/>
  <c r="Z255" i="3"/>
  <c r="AP254" i="3"/>
  <c r="AO254" i="3"/>
  <c r="AN254" i="3"/>
  <c r="AM254" i="3"/>
  <c r="AE254" i="3"/>
  <c r="AD254" i="3"/>
  <c r="AC254" i="3"/>
  <c r="Z254" i="3"/>
  <c r="P254" i="3"/>
  <c r="Z253" i="3" l="1"/>
  <c r="Z252" i="3"/>
  <c r="Z251" i="3"/>
  <c r="Z250" i="3"/>
  <c r="Z249" i="3"/>
  <c r="Z248" i="3"/>
  <c r="Z247" i="3"/>
  <c r="Z246" i="3"/>
  <c r="Z245" i="3"/>
  <c r="Z244" i="3"/>
  <c r="Z243" i="3"/>
  <c r="Z242" i="3"/>
  <c r="Z241" i="3"/>
  <c r="Z240" i="3"/>
  <c r="Z239" i="3"/>
  <c r="Z238" i="3"/>
  <c r="Z237" i="3"/>
  <c r="Z236" i="3"/>
  <c r="Z235" i="3"/>
  <c r="Z234" i="3"/>
  <c r="Z233" i="3"/>
  <c r="Z232" i="3"/>
  <c r="Z231" i="3"/>
  <c r="Z230" i="3"/>
  <c r="AP229" i="3"/>
  <c r="AO229" i="3"/>
  <c r="AN229" i="3"/>
  <c r="AM229" i="3"/>
  <c r="AE229" i="3"/>
  <c r="AD229" i="3"/>
  <c r="AC229" i="3"/>
  <c r="Z229" i="3"/>
  <c r="P229" i="3"/>
  <c r="Z228" i="3"/>
  <c r="Z227" i="3"/>
  <c r="Z226" i="3"/>
  <c r="Z225" i="3"/>
  <c r="Z224" i="3"/>
  <c r="Z223" i="3"/>
  <c r="Z222" i="3"/>
  <c r="Z221" i="3"/>
  <c r="Z220" i="3"/>
  <c r="Z219" i="3"/>
  <c r="Z218" i="3"/>
  <c r="Z217" i="3"/>
  <c r="Z216" i="3"/>
  <c r="Z215" i="3"/>
  <c r="Z214" i="3"/>
  <c r="Z213" i="3"/>
  <c r="Z212" i="3"/>
  <c r="Z211" i="3"/>
  <c r="Z210" i="3"/>
  <c r="Z209" i="3"/>
  <c r="Z208" i="3"/>
  <c r="Z207" i="3"/>
  <c r="Z206" i="3"/>
  <c r="Z205" i="3"/>
  <c r="AP204" i="3"/>
  <c r="AO204" i="3"/>
  <c r="AN204" i="3"/>
  <c r="AM204" i="3"/>
  <c r="AE204" i="3"/>
  <c r="AD204" i="3"/>
  <c r="AC204" i="3"/>
  <c r="Z204" i="3"/>
  <c r="P204" i="3"/>
  <c r="Z203" i="3"/>
  <c r="Z202" i="3"/>
  <c r="Z201" i="3"/>
  <c r="Z200" i="3"/>
  <c r="Z199" i="3"/>
  <c r="Z198" i="3"/>
  <c r="Z197" i="3"/>
  <c r="Z196" i="3"/>
  <c r="Z195" i="3"/>
  <c r="Z194" i="3"/>
  <c r="Z193" i="3"/>
  <c r="Z192" i="3"/>
  <c r="Z191" i="3"/>
  <c r="Z190" i="3"/>
  <c r="Z189" i="3"/>
  <c r="Z188" i="3"/>
  <c r="Z187" i="3"/>
  <c r="Z186" i="3"/>
  <c r="Z185" i="3"/>
  <c r="Z184" i="3"/>
  <c r="Z183" i="3"/>
  <c r="Z182" i="3"/>
  <c r="Z181" i="3"/>
  <c r="Z180" i="3"/>
  <c r="AP179" i="3"/>
  <c r="AO179" i="3"/>
  <c r="AN179" i="3"/>
  <c r="AM179" i="3"/>
  <c r="AE179" i="3"/>
  <c r="AD179" i="3"/>
  <c r="AC179" i="3"/>
  <c r="Z179" i="3"/>
  <c r="P179" i="3"/>
  <c r="Z178" i="3"/>
  <c r="Z177" i="3"/>
  <c r="Z176" i="3"/>
  <c r="Z175" i="3"/>
  <c r="Z174" i="3"/>
  <c r="Z173" i="3"/>
  <c r="Z172" i="3"/>
  <c r="Z171" i="3"/>
  <c r="Z170" i="3"/>
  <c r="Z169" i="3"/>
  <c r="Z168" i="3"/>
  <c r="Z167" i="3"/>
  <c r="Z166" i="3"/>
  <c r="Z165" i="3"/>
  <c r="Z164" i="3"/>
  <c r="Z163" i="3"/>
  <c r="Z162" i="3"/>
  <c r="Z161" i="3"/>
  <c r="Z160" i="3"/>
  <c r="Z159" i="3"/>
  <c r="Z158" i="3"/>
  <c r="Z157" i="3"/>
  <c r="Z156" i="3"/>
  <c r="Z155" i="3"/>
  <c r="AP154" i="3"/>
  <c r="AO154" i="3"/>
  <c r="AN154" i="3"/>
  <c r="AM154" i="3"/>
  <c r="AE154" i="3"/>
  <c r="AD154" i="3"/>
  <c r="AC154" i="3"/>
  <c r="Z154" i="3"/>
  <c r="P154" i="3"/>
  <c r="Z153" i="3"/>
  <c r="Z152" i="3"/>
  <c r="Z151" i="3"/>
  <c r="Z150" i="3"/>
  <c r="Z149" i="3"/>
  <c r="Z148" i="3"/>
  <c r="Z147" i="3"/>
  <c r="Z146" i="3"/>
  <c r="Z145" i="3"/>
  <c r="Z144" i="3"/>
  <c r="Z143" i="3"/>
  <c r="Z142" i="3"/>
  <c r="Z141" i="3"/>
  <c r="Z140" i="3"/>
  <c r="Z139" i="3"/>
  <c r="Z138" i="3"/>
  <c r="Z137" i="3"/>
  <c r="Z136" i="3"/>
  <c r="Z135" i="3"/>
  <c r="Z134" i="3"/>
  <c r="Z133" i="3"/>
  <c r="Z132" i="3"/>
  <c r="Z131" i="3"/>
  <c r="Z130" i="3"/>
  <c r="AP129" i="3"/>
  <c r="AO129" i="3"/>
  <c r="AN129" i="3"/>
  <c r="AM129" i="3"/>
  <c r="AE129" i="3"/>
  <c r="AD129" i="3"/>
  <c r="AC129" i="3"/>
  <c r="Z129" i="3"/>
  <c r="P129" i="3"/>
  <c r="AP104" i="3"/>
  <c r="AO104" i="3"/>
  <c r="AN104" i="3"/>
  <c r="AM104" i="3"/>
  <c r="AE104" i="3"/>
  <c r="AD104" i="3"/>
  <c r="AP79" i="3"/>
  <c r="AO79" i="3"/>
  <c r="AN79" i="3"/>
  <c r="AM79" i="3"/>
  <c r="AE79" i="3"/>
  <c r="AD79" i="3"/>
  <c r="P104" i="3"/>
  <c r="P79" i="3"/>
  <c r="P54" i="3"/>
  <c r="P29" i="3"/>
  <c r="AP54" i="3"/>
  <c r="AO54" i="3"/>
  <c r="AN54" i="3"/>
  <c r="AM54" i="3"/>
  <c r="AE54" i="3"/>
  <c r="AD54" i="3"/>
  <c r="AP29" i="3"/>
  <c r="AO29" i="3"/>
  <c r="AN29" i="3"/>
  <c r="AM29" i="3"/>
  <c r="AE29" i="3"/>
  <c r="AD29" i="3"/>
  <c r="AP4" i="3"/>
  <c r="AO4" i="3"/>
  <c r="AN4" i="3"/>
  <c r="AM4" i="3"/>
  <c r="P4" i="3"/>
  <c r="AP430" i="2"/>
  <c r="AO430" i="2"/>
  <c r="AN430" i="2"/>
  <c r="AM430" i="2"/>
  <c r="AE430" i="2"/>
  <c r="AD430" i="2"/>
  <c r="AP405" i="2"/>
  <c r="AO405" i="2"/>
  <c r="AN405" i="2"/>
  <c r="AM405" i="2"/>
  <c r="AE405" i="2"/>
  <c r="AD405" i="2"/>
  <c r="AP380" i="2"/>
  <c r="AO380" i="2"/>
  <c r="AN380" i="2"/>
  <c r="AM380" i="2"/>
  <c r="AE380" i="2"/>
  <c r="AD380" i="2"/>
  <c r="P430" i="2"/>
  <c r="P405" i="2"/>
  <c r="P380" i="2"/>
  <c r="A430" i="2"/>
  <c r="A405" i="2"/>
  <c r="A380" i="2"/>
  <c r="AP355" i="2"/>
  <c r="AO355" i="2"/>
  <c r="AN355" i="2"/>
  <c r="AM355" i="2"/>
  <c r="AE355" i="2"/>
  <c r="AD355" i="2"/>
  <c r="P355" i="2"/>
  <c r="A355" i="2"/>
  <c r="AP330" i="2"/>
  <c r="AO330" i="2"/>
  <c r="AN330" i="2"/>
  <c r="AM330" i="2"/>
  <c r="AE330" i="2"/>
  <c r="AD330" i="2"/>
  <c r="P330" i="2"/>
  <c r="A330" i="2"/>
  <c r="AP305" i="2"/>
  <c r="AO305" i="2"/>
  <c r="AN305" i="2"/>
  <c r="AM305" i="2"/>
  <c r="AE305" i="2"/>
  <c r="AD305" i="2"/>
  <c r="AP280" i="2"/>
  <c r="AO280" i="2"/>
  <c r="AN280" i="2"/>
  <c r="AM280" i="2"/>
  <c r="AE280" i="2"/>
  <c r="AD280" i="2"/>
  <c r="AP255" i="2"/>
  <c r="AO255" i="2"/>
  <c r="AN255" i="2"/>
  <c r="AM255" i="2"/>
  <c r="AE255" i="2"/>
  <c r="AD255" i="2"/>
  <c r="P305" i="2"/>
  <c r="P280" i="2"/>
  <c r="P255" i="2"/>
  <c r="A305" i="2"/>
  <c r="A280" i="2"/>
  <c r="A255" i="2"/>
  <c r="AP230" i="2" l="1"/>
  <c r="AO230" i="2"/>
  <c r="AN230" i="2"/>
  <c r="AM230" i="2"/>
  <c r="AE230" i="2"/>
  <c r="AD230" i="2"/>
  <c r="AP205" i="2"/>
  <c r="AO205" i="2"/>
  <c r="AN205" i="2"/>
  <c r="AM205" i="2"/>
  <c r="AE205" i="2"/>
  <c r="AD205" i="2"/>
  <c r="P230" i="2"/>
  <c r="P205" i="2"/>
  <c r="A230" i="2"/>
  <c r="A205" i="2"/>
  <c r="AP180" i="2" l="1"/>
  <c r="AO180" i="2"/>
  <c r="AN180" i="2"/>
  <c r="AM180" i="2"/>
  <c r="AE180" i="2"/>
  <c r="AD180" i="2"/>
  <c r="AP155" i="2"/>
  <c r="AO155" i="2"/>
  <c r="AN155" i="2"/>
  <c r="AM155" i="2"/>
  <c r="AE155" i="2"/>
  <c r="AD155" i="2"/>
  <c r="AP130" i="2"/>
  <c r="AO130" i="2"/>
  <c r="AN130" i="2"/>
  <c r="AM130" i="2"/>
  <c r="AE130" i="2"/>
  <c r="AD130" i="2"/>
  <c r="P180" i="2"/>
  <c r="P155" i="2"/>
  <c r="P130" i="2"/>
  <c r="A180" i="2"/>
  <c r="A155" i="2"/>
  <c r="A130" i="2"/>
  <c r="AP105" i="2"/>
  <c r="AO105" i="2"/>
  <c r="AN105" i="2"/>
  <c r="AM105" i="2"/>
  <c r="AE105" i="2"/>
  <c r="AD105" i="2"/>
  <c r="P105" i="2"/>
  <c r="A105" i="2"/>
  <c r="AP80" i="2"/>
  <c r="AO80" i="2"/>
  <c r="AN80" i="2"/>
  <c r="AM80" i="2"/>
  <c r="AE80" i="2"/>
  <c r="AD80" i="2"/>
  <c r="P80" i="2"/>
  <c r="A80" i="2"/>
  <c r="AP55" i="2"/>
  <c r="AO55" i="2"/>
  <c r="AN55" i="2"/>
  <c r="AM55" i="2"/>
  <c r="AE55" i="2"/>
  <c r="AD55" i="2"/>
  <c r="AP30" i="2"/>
  <c r="AO30" i="2"/>
  <c r="AN30" i="2"/>
  <c r="AM30" i="2"/>
  <c r="AE30" i="2"/>
  <c r="AD30" i="2"/>
  <c r="AP5" i="2"/>
  <c r="AO5" i="2"/>
  <c r="AN5" i="2"/>
  <c r="AE5" i="2"/>
  <c r="AD5" i="2"/>
  <c r="P55" i="2"/>
  <c r="P30" i="2"/>
  <c r="P5" i="2"/>
  <c r="A55" i="2"/>
  <c r="A30" i="2"/>
  <c r="A5" i="2"/>
  <c r="AP379" i="1"/>
  <c r="AO379" i="1"/>
  <c r="AN379" i="1"/>
  <c r="AM379" i="1"/>
  <c r="AE379" i="1"/>
  <c r="AD379" i="1"/>
  <c r="AP354" i="1"/>
  <c r="AO354" i="1"/>
  <c r="AN354" i="1"/>
  <c r="AM354" i="1"/>
  <c r="AE354" i="1"/>
  <c r="AD354" i="1"/>
  <c r="AP329" i="1"/>
  <c r="AO329" i="1"/>
  <c r="AN329" i="1"/>
  <c r="AM329" i="1"/>
  <c r="AE329" i="1"/>
  <c r="AD329" i="1"/>
  <c r="P379" i="1"/>
  <c r="P354" i="1"/>
  <c r="P329" i="1"/>
  <c r="AP304" i="1"/>
  <c r="AO304" i="1"/>
  <c r="AN304" i="1"/>
  <c r="AM304" i="1"/>
  <c r="AE304" i="1"/>
  <c r="AD304" i="1"/>
  <c r="AP279" i="1"/>
  <c r="AO279" i="1"/>
  <c r="AN279" i="1"/>
  <c r="AM279" i="1"/>
  <c r="AE279" i="1"/>
  <c r="AD279" i="1"/>
  <c r="P304" i="1"/>
  <c r="P279" i="1"/>
  <c r="AP254" i="1"/>
  <c r="AO254" i="1"/>
  <c r="AN254" i="1"/>
  <c r="AM254" i="1"/>
  <c r="AE254" i="1"/>
  <c r="AD254" i="1"/>
  <c r="P254" i="1"/>
  <c r="AP229" i="1"/>
  <c r="AO229" i="1"/>
  <c r="AN229" i="1"/>
  <c r="AM229" i="1"/>
  <c r="AE229" i="1"/>
  <c r="AD229" i="1"/>
  <c r="P229" i="1"/>
  <c r="AP204" i="1"/>
  <c r="AO204" i="1"/>
  <c r="AN204" i="1"/>
  <c r="AM204" i="1"/>
  <c r="AE204" i="1"/>
  <c r="AD204" i="1"/>
  <c r="AP179" i="1"/>
  <c r="AO179" i="1"/>
  <c r="AN179" i="1"/>
  <c r="AM179" i="1"/>
  <c r="AE179" i="1"/>
  <c r="AD179" i="1"/>
  <c r="AP154" i="1"/>
  <c r="AO154" i="1"/>
  <c r="AN154" i="1"/>
  <c r="AM154" i="1"/>
  <c r="AE154" i="1"/>
  <c r="AD154" i="1"/>
  <c r="P204" i="1"/>
  <c r="P179" i="1"/>
  <c r="P154" i="1"/>
  <c r="AP129" i="1"/>
  <c r="AO129" i="1"/>
  <c r="AN129" i="1"/>
  <c r="AM129" i="1"/>
  <c r="AE129" i="1"/>
  <c r="AD129" i="1"/>
  <c r="P129" i="1"/>
  <c r="AP104" i="1"/>
  <c r="AO104" i="1"/>
  <c r="AN104" i="1"/>
  <c r="AM104" i="1"/>
  <c r="AE104" i="1"/>
  <c r="AD104" i="1"/>
  <c r="AP79" i="1"/>
  <c r="AO79" i="1"/>
  <c r="AN79" i="1"/>
  <c r="AM79" i="1"/>
  <c r="AE79" i="1"/>
  <c r="AD79" i="1"/>
  <c r="P104" i="1"/>
  <c r="P79" i="1"/>
  <c r="AP54" i="1"/>
  <c r="AO54" i="1"/>
  <c r="AN54" i="1"/>
  <c r="AM54" i="1"/>
  <c r="AE54" i="1"/>
  <c r="AD54" i="1"/>
  <c r="AP29" i="1"/>
  <c r="AO29" i="1"/>
  <c r="AN29" i="1"/>
  <c r="AM29" i="1"/>
  <c r="AE29" i="1"/>
  <c r="AD29" i="1"/>
  <c r="AP4" i="1"/>
  <c r="AO4" i="1"/>
  <c r="AN4" i="1"/>
  <c r="AM4" i="1"/>
  <c r="AE4" i="1"/>
  <c r="AD4" i="1"/>
  <c r="P54" i="1"/>
  <c r="P29" i="1"/>
  <c r="P4" i="1"/>
  <c r="AA3" i="3" l="1"/>
  <c r="R3" i="3"/>
  <c r="R2" i="3"/>
  <c r="AM1" i="3"/>
  <c r="AA3" i="4"/>
  <c r="R3" i="4"/>
  <c r="R2" i="4"/>
  <c r="AM1" i="4"/>
  <c r="AA4" i="2"/>
  <c r="R4" i="2"/>
  <c r="R3" i="2"/>
  <c r="AM2" i="2"/>
  <c r="AA3" i="1"/>
  <c r="R3" i="1"/>
  <c r="R2" i="1"/>
  <c r="AM1" i="1"/>
</calcChain>
</file>

<file path=xl/comments1.xml><?xml version="1.0" encoding="utf-8"?>
<comments xmlns="http://schemas.openxmlformats.org/spreadsheetml/2006/main">
  <authors>
    <author>Carlos</author>
  </authors>
  <commentList>
    <comment ref="A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 authorId="0">
      <text>
        <r>
          <rPr>
            <b/>
            <sz val="12"/>
            <color indexed="16"/>
            <rFont val="Tahoma"/>
            <family val="2"/>
          </rPr>
          <t>NO se debe capturar</t>
        </r>
        <r>
          <rPr>
            <b/>
            <sz val="12"/>
            <color indexed="81"/>
            <rFont val="Tahoma"/>
            <family val="2"/>
          </rPr>
          <t>.
Aparece Automaticamente cuando se registra el Factor</t>
        </r>
      </text>
    </comment>
    <comment ref="L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9" authorId="0">
      <text>
        <r>
          <rPr>
            <b/>
            <sz val="12"/>
            <color indexed="16"/>
            <rFont val="Tahoma"/>
            <family val="2"/>
          </rPr>
          <t>NO se debe capturar</t>
        </r>
        <r>
          <rPr>
            <b/>
            <sz val="12"/>
            <color indexed="81"/>
            <rFont val="Tahoma"/>
            <family val="2"/>
          </rPr>
          <t>.
Aparece Automaticamente cuando se registra el Factor</t>
        </r>
      </text>
    </comment>
    <comment ref="L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 authorId="0">
      <text>
        <r>
          <rPr>
            <b/>
            <sz val="12"/>
            <color indexed="16"/>
            <rFont val="Tahoma"/>
            <family val="2"/>
          </rPr>
          <t>NO se debe capturar</t>
        </r>
        <r>
          <rPr>
            <b/>
            <sz val="12"/>
            <color indexed="81"/>
            <rFont val="Tahoma"/>
            <family val="2"/>
          </rPr>
          <t>.
Aparece Automaticamente cuando se registra el Factor</t>
        </r>
      </text>
    </comment>
    <comment ref="L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 authorId="0">
      <text>
        <r>
          <rPr>
            <b/>
            <sz val="12"/>
            <color indexed="16"/>
            <rFont val="Tahoma"/>
            <family val="2"/>
          </rPr>
          <t>NO se debe capturar</t>
        </r>
        <r>
          <rPr>
            <b/>
            <sz val="12"/>
            <color indexed="81"/>
            <rFont val="Tahoma"/>
            <family val="2"/>
          </rPr>
          <t>.
Aparece Automaticamente cuando se registra el Factor</t>
        </r>
      </text>
    </comment>
    <comment ref="L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 authorId="0">
      <text>
        <r>
          <rPr>
            <b/>
            <sz val="12"/>
            <color indexed="16"/>
            <rFont val="Tahoma"/>
            <family val="2"/>
          </rPr>
          <t>NO se debe capturar</t>
        </r>
        <r>
          <rPr>
            <b/>
            <sz val="12"/>
            <color indexed="81"/>
            <rFont val="Tahoma"/>
            <family val="2"/>
          </rPr>
          <t>.
Aparece Automaticamente cuando se registra el Factor</t>
        </r>
      </text>
    </comment>
    <comment ref="L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9" authorId="0">
      <text>
        <r>
          <rPr>
            <b/>
            <sz val="12"/>
            <color indexed="16"/>
            <rFont val="Tahoma"/>
            <family val="2"/>
          </rPr>
          <t>NO se debe capturar</t>
        </r>
        <r>
          <rPr>
            <b/>
            <sz val="12"/>
            <color indexed="81"/>
            <rFont val="Tahoma"/>
            <family val="2"/>
          </rPr>
          <t>.
Aparece Automaticamente cuando se registra el Factor</t>
        </r>
      </text>
    </comment>
    <comment ref="L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 authorId="0">
      <text>
        <r>
          <rPr>
            <b/>
            <sz val="12"/>
            <color indexed="16"/>
            <rFont val="Tahoma"/>
            <family val="2"/>
          </rPr>
          <t>NO se debe capturar</t>
        </r>
        <r>
          <rPr>
            <b/>
            <sz val="12"/>
            <color indexed="81"/>
            <rFont val="Tahoma"/>
            <family val="2"/>
          </rPr>
          <t>.
Aparece Automaticamente cuando se registra el Factor</t>
        </r>
      </text>
    </comment>
    <comment ref="L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 authorId="0">
      <text>
        <r>
          <rPr>
            <b/>
            <sz val="12"/>
            <color indexed="16"/>
            <rFont val="Tahoma"/>
            <family val="2"/>
          </rPr>
          <t>NO se debe capturar</t>
        </r>
        <r>
          <rPr>
            <b/>
            <sz val="12"/>
            <color indexed="81"/>
            <rFont val="Tahoma"/>
            <family val="2"/>
          </rPr>
          <t>.
Aparece Automaticamente cuando se registra el Factor</t>
        </r>
      </text>
    </comment>
    <comment ref="L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 authorId="0">
      <text>
        <r>
          <rPr>
            <b/>
            <sz val="12"/>
            <color indexed="16"/>
            <rFont val="Tahoma"/>
            <family val="2"/>
          </rPr>
          <t>NO se debe capturar</t>
        </r>
        <r>
          <rPr>
            <b/>
            <sz val="12"/>
            <color indexed="81"/>
            <rFont val="Tahoma"/>
            <family val="2"/>
          </rPr>
          <t>.
Aparece Automaticamente cuando se registra el Factor</t>
        </r>
      </text>
    </comment>
    <comment ref="L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9" authorId="0">
      <text>
        <r>
          <rPr>
            <b/>
            <sz val="12"/>
            <color indexed="16"/>
            <rFont val="Tahoma"/>
            <family val="2"/>
          </rPr>
          <t>NO se debe capturar</t>
        </r>
        <r>
          <rPr>
            <b/>
            <sz val="12"/>
            <color indexed="81"/>
            <rFont val="Tahoma"/>
            <family val="2"/>
          </rPr>
          <t>.
Aparece Automaticamente cuando se registra el Factor</t>
        </r>
      </text>
    </comment>
    <comment ref="L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4" authorId="0">
      <text>
        <r>
          <rPr>
            <b/>
            <sz val="12"/>
            <color indexed="16"/>
            <rFont val="Tahoma"/>
            <family val="2"/>
          </rPr>
          <t>NO se debe capturar</t>
        </r>
        <r>
          <rPr>
            <b/>
            <sz val="12"/>
            <color indexed="81"/>
            <rFont val="Tahoma"/>
            <family val="2"/>
          </rPr>
          <t>.
Aparece Automaticamente cuando se registra el Factor</t>
        </r>
      </text>
    </comment>
    <comment ref="L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59" authorId="0">
      <text>
        <r>
          <rPr>
            <b/>
            <sz val="12"/>
            <color indexed="16"/>
            <rFont val="Tahoma"/>
            <family val="2"/>
          </rPr>
          <t>NO se debe capturar</t>
        </r>
        <r>
          <rPr>
            <b/>
            <sz val="12"/>
            <color indexed="81"/>
            <rFont val="Tahoma"/>
            <family val="2"/>
          </rPr>
          <t>.
Aparece Automaticamente cuando se registra el Factor</t>
        </r>
      </text>
    </comment>
    <comment ref="L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4" authorId="0">
      <text>
        <r>
          <rPr>
            <b/>
            <sz val="12"/>
            <color indexed="16"/>
            <rFont val="Tahoma"/>
            <family val="2"/>
          </rPr>
          <t>NO se debe capturar</t>
        </r>
        <r>
          <rPr>
            <b/>
            <sz val="12"/>
            <color indexed="81"/>
            <rFont val="Tahoma"/>
            <family val="2"/>
          </rPr>
          <t>.
Aparece Automaticamente cuando se registra el Factor</t>
        </r>
      </text>
    </comment>
    <comment ref="L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9" authorId="0">
      <text>
        <r>
          <rPr>
            <b/>
            <sz val="12"/>
            <color indexed="16"/>
            <rFont val="Tahoma"/>
            <family val="2"/>
          </rPr>
          <t>NO se debe capturar</t>
        </r>
        <r>
          <rPr>
            <b/>
            <sz val="12"/>
            <color indexed="81"/>
            <rFont val="Tahoma"/>
            <family val="2"/>
          </rPr>
          <t>.
Aparece Automaticamente cuando se registra el Factor</t>
        </r>
      </text>
    </comment>
    <comment ref="L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4" authorId="0">
      <text>
        <r>
          <rPr>
            <b/>
            <sz val="12"/>
            <color indexed="16"/>
            <rFont val="Tahoma"/>
            <family val="2"/>
          </rPr>
          <t>NO se debe capturar</t>
        </r>
        <r>
          <rPr>
            <b/>
            <sz val="12"/>
            <color indexed="81"/>
            <rFont val="Tahoma"/>
            <family val="2"/>
          </rPr>
          <t>.
Aparece Automaticamente cuando se registra el Factor</t>
        </r>
      </text>
    </comment>
    <comment ref="L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79" authorId="0">
      <text>
        <r>
          <rPr>
            <b/>
            <sz val="12"/>
            <color indexed="16"/>
            <rFont val="Tahoma"/>
            <family val="2"/>
          </rPr>
          <t>NO se debe capturar</t>
        </r>
        <r>
          <rPr>
            <b/>
            <sz val="12"/>
            <color indexed="81"/>
            <rFont val="Tahoma"/>
            <family val="2"/>
          </rPr>
          <t>.
Aparece Automaticamente cuando se registra el Factor</t>
        </r>
      </text>
    </comment>
    <comment ref="L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84" authorId="0">
      <text>
        <r>
          <rPr>
            <b/>
            <sz val="12"/>
            <color indexed="16"/>
            <rFont val="Tahoma"/>
            <family val="2"/>
          </rPr>
          <t>NO se debe capturar</t>
        </r>
        <r>
          <rPr>
            <b/>
            <sz val="12"/>
            <color indexed="81"/>
            <rFont val="Tahoma"/>
            <family val="2"/>
          </rPr>
          <t>.
Aparece Automaticamente cuando se registra el Factor</t>
        </r>
      </text>
    </comment>
    <comment ref="L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9" authorId="0">
      <text>
        <r>
          <rPr>
            <b/>
            <sz val="12"/>
            <color indexed="16"/>
            <rFont val="Tahoma"/>
            <family val="2"/>
          </rPr>
          <t>NO se debe capturar</t>
        </r>
        <r>
          <rPr>
            <b/>
            <sz val="12"/>
            <color indexed="81"/>
            <rFont val="Tahoma"/>
            <family val="2"/>
          </rPr>
          <t>.
Aparece Automaticamente cuando se registra el Factor</t>
        </r>
      </text>
    </comment>
    <comment ref="L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4" authorId="0">
      <text>
        <r>
          <rPr>
            <b/>
            <sz val="12"/>
            <color indexed="16"/>
            <rFont val="Tahoma"/>
            <family val="2"/>
          </rPr>
          <t>NO se debe capturar</t>
        </r>
        <r>
          <rPr>
            <b/>
            <sz val="12"/>
            <color indexed="81"/>
            <rFont val="Tahoma"/>
            <family val="2"/>
          </rPr>
          <t>.
Aparece Automaticamente cuando se registra el Factor</t>
        </r>
      </text>
    </comment>
    <comment ref="L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9" authorId="0">
      <text>
        <r>
          <rPr>
            <b/>
            <sz val="12"/>
            <color indexed="16"/>
            <rFont val="Tahoma"/>
            <family val="2"/>
          </rPr>
          <t>NO se debe capturar</t>
        </r>
        <r>
          <rPr>
            <b/>
            <sz val="12"/>
            <color indexed="81"/>
            <rFont val="Tahoma"/>
            <family val="2"/>
          </rPr>
          <t>.
Aparece Automaticamente cuando se registra el Factor</t>
        </r>
      </text>
    </comment>
    <comment ref="L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04" authorId="0">
      <text>
        <r>
          <rPr>
            <b/>
            <sz val="12"/>
            <color indexed="16"/>
            <rFont val="Tahoma"/>
            <family val="2"/>
          </rPr>
          <t>NO se debe capturar</t>
        </r>
        <r>
          <rPr>
            <b/>
            <sz val="12"/>
            <color indexed="81"/>
            <rFont val="Tahoma"/>
            <family val="2"/>
          </rPr>
          <t>.
Aparece Automaticamente cuando se registra el Factor</t>
        </r>
      </text>
    </comment>
    <comment ref="L1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09" authorId="0">
      <text>
        <r>
          <rPr>
            <b/>
            <sz val="12"/>
            <color indexed="16"/>
            <rFont val="Tahoma"/>
            <family val="2"/>
          </rPr>
          <t>NO se debe capturar</t>
        </r>
        <r>
          <rPr>
            <b/>
            <sz val="12"/>
            <color indexed="81"/>
            <rFont val="Tahoma"/>
            <family val="2"/>
          </rPr>
          <t>.
Aparece Automaticamente cuando se registra el Factor</t>
        </r>
      </text>
    </comment>
    <comment ref="L1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4" authorId="0">
      <text>
        <r>
          <rPr>
            <b/>
            <sz val="12"/>
            <color indexed="16"/>
            <rFont val="Tahoma"/>
            <family val="2"/>
          </rPr>
          <t>NO se debe capturar</t>
        </r>
        <r>
          <rPr>
            <b/>
            <sz val="12"/>
            <color indexed="81"/>
            <rFont val="Tahoma"/>
            <family val="2"/>
          </rPr>
          <t>.
Aparece Automaticamente cuando se registra el Factor</t>
        </r>
      </text>
    </comment>
    <comment ref="L1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9" authorId="0">
      <text>
        <r>
          <rPr>
            <b/>
            <sz val="12"/>
            <color indexed="16"/>
            <rFont val="Tahoma"/>
            <family val="2"/>
          </rPr>
          <t>NO se debe capturar</t>
        </r>
        <r>
          <rPr>
            <b/>
            <sz val="12"/>
            <color indexed="81"/>
            <rFont val="Tahoma"/>
            <family val="2"/>
          </rPr>
          <t>.
Aparece Automaticamente cuando se registra el Factor</t>
        </r>
      </text>
    </comment>
    <comment ref="L1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4" authorId="0">
      <text>
        <r>
          <rPr>
            <b/>
            <sz val="12"/>
            <color indexed="16"/>
            <rFont val="Tahoma"/>
            <family val="2"/>
          </rPr>
          <t>NO se debe capturar</t>
        </r>
        <r>
          <rPr>
            <b/>
            <sz val="12"/>
            <color indexed="81"/>
            <rFont val="Tahoma"/>
            <family val="2"/>
          </rPr>
          <t>.
Aparece Automaticamente cuando se registra el Factor</t>
        </r>
      </text>
    </comment>
    <comment ref="L1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29" authorId="0">
      <text>
        <r>
          <rPr>
            <b/>
            <sz val="12"/>
            <color indexed="16"/>
            <rFont val="Tahoma"/>
            <family val="2"/>
          </rPr>
          <t>NO se debe capturar</t>
        </r>
        <r>
          <rPr>
            <b/>
            <sz val="12"/>
            <color indexed="81"/>
            <rFont val="Tahoma"/>
            <family val="2"/>
          </rPr>
          <t>.
Aparece Automaticamente cuando se registra el Factor</t>
        </r>
      </text>
    </comment>
    <comment ref="L1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4" authorId="0">
      <text>
        <r>
          <rPr>
            <b/>
            <sz val="12"/>
            <color indexed="16"/>
            <rFont val="Tahoma"/>
            <family val="2"/>
          </rPr>
          <t>NO se debe capturar</t>
        </r>
        <r>
          <rPr>
            <b/>
            <sz val="12"/>
            <color indexed="81"/>
            <rFont val="Tahoma"/>
            <family val="2"/>
          </rPr>
          <t>.
Aparece Automaticamente cuando se registra el Factor</t>
        </r>
      </text>
    </comment>
    <comment ref="L1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39" authorId="0">
      <text>
        <r>
          <rPr>
            <b/>
            <sz val="12"/>
            <color indexed="16"/>
            <rFont val="Tahoma"/>
            <family val="2"/>
          </rPr>
          <t>NO se debe capturar</t>
        </r>
        <r>
          <rPr>
            <b/>
            <sz val="12"/>
            <color indexed="81"/>
            <rFont val="Tahoma"/>
            <family val="2"/>
          </rPr>
          <t>.
Aparece Automaticamente cuando se registra el Factor</t>
        </r>
      </text>
    </comment>
    <comment ref="L1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4" authorId="0">
      <text>
        <r>
          <rPr>
            <b/>
            <sz val="12"/>
            <color indexed="16"/>
            <rFont val="Tahoma"/>
            <family val="2"/>
          </rPr>
          <t>NO se debe capturar</t>
        </r>
        <r>
          <rPr>
            <b/>
            <sz val="12"/>
            <color indexed="81"/>
            <rFont val="Tahoma"/>
            <family val="2"/>
          </rPr>
          <t>.
Aparece Automaticamente cuando se registra el Factor</t>
        </r>
      </text>
    </comment>
    <comment ref="L1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9" authorId="0">
      <text>
        <r>
          <rPr>
            <b/>
            <sz val="12"/>
            <color indexed="16"/>
            <rFont val="Tahoma"/>
            <family val="2"/>
          </rPr>
          <t>NO se debe capturar</t>
        </r>
        <r>
          <rPr>
            <b/>
            <sz val="12"/>
            <color indexed="81"/>
            <rFont val="Tahoma"/>
            <family val="2"/>
          </rPr>
          <t>.
Aparece Automaticamente cuando se registra el Factor</t>
        </r>
      </text>
    </comment>
    <comment ref="L1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4" authorId="0">
      <text>
        <r>
          <rPr>
            <b/>
            <sz val="12"/>
            <color indexed="16"/>
            <rFont val="Tahoma"/>
            <family val="2"/>
          </rPr>
          <t>NO se debe capturar</t>
        </r>
        <r>
          <rPr>
            <b/>
            <sz val="12"/>
            <color indexed="81"/>
            <rFont val="Tahoma"/>
            <family val="2"/>
          </rPr>
          <t>.
Aparece Automaticamente cuando se registra el Factor</t>
        </r>
      </text>
    </comment>
    <comment ref="L1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9" authorId="0">
      <text>
        <r>
          <rPr>
            <b/>
            <sz val="12"/>
            <color indexed="16"/>
            <rFont val="Tahoma"/>
            <family val="2"/>
          </rPr>
          <t>NO se debe capturar</t>
        </r>
        <r>
          <rPr>
            <b/>
            <sz val="12"/>
            <color indexed="81"/>
            <rFont val="Tahoma"/>
            <family val="2"/>
          </rPr>
          <t>.
Aparece Automaticamente cuando se registra el Factor</t>
        </r>
      </text>
    </comment>
    <comment ref="L1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4" authorId="0">
      <text>
        <r>
          <rPr>
            <b/>
            <sz val="12"/>
            <color indexed="16"/>
            <rFont val="Tahoma"/>
            <family val="2"/>
          </rPr>
          <t>NO se debe capturar</t>
        </r>
        <r>
          <rPr>
            <b/>
            <sz val="12"/>
            <color indexed="81"/>
            <rFont val="Tahoma"/>
            <family val="2"/>
          </rPr>
          <t>.
Aparece Automaticamente cuando se registra el Factor</t>
        </r>
      </text>
    </comment>
    <comment ref="L1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9" authorId="0">
      <text>
        <r>
          <rPr>
            <b/>
            <sz val="12"/>
            <color indexed="16"/>
            <rFont val="Tahoma"/>
            <family val="2"/>
          </rPr>
          <t>NO se debe capturar</t>
        </r>
        <r>
          <rPr>
            <b/>
            <sz val="12"/>
            <color indexed="81"/>
            <rFont val="Tahoma"/>
            <family val="2"/>
          </rPr>
          <t>.
Aparece Automaticamente cuando se registra el Factor</t>
        </r>
      </text>
    </comment>
    <comment ref="L1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4" authorId="0">
      <text>
        <r>
          <rPr>
            <b/>
            <sz val="12"/>
            <color indexed="16"/>
            <rFont val="Tahoma"/>
            <family val="2"/>
          </rPr>
          <t>NO se debe capturar</t>
        </r>
        <r>
          <rPr>
            <b/>
            <sz val="12"/>
            <color indexed="81"/>
            <rFont val="Tahoma"/>
            <family val="2"/>
          </rPr>
          <t>.
Aparece Automaticamente cuando se registra el Factor</t>
        </r>
      </text>
    </comment>
    <comment ref="L1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79" authorId="0">
      <text>
        <r>
          <rPr>
            <b/>
            <sz val="12"/>
            <color indexed="16"/>
            <rFont val="Tahoma"/>
            <family val="2"/>
          </rPr>
          <t>NO se debe capturar</t>
        </r>
        <r>
          <rPr>
            <b/>
            <sz val="12"/>
            <color indexed="81"/>
            <rFont val="Tahoma"/>
            <family val="2"/>
          </rPr>
          <t>.
Aparece Automaticamente cuando se registra el Factor</t>
        </r>
      </text>
    </comment>
    <comment ref="L1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4" authorId="0">
      <text>
        <r>
          <rPr>
            <b/>
            <sz val="12"/>
            <color indexed="16"/>
            <rFont val="Tahoma"/>
            <family val="2"/>
          </rPr>
          <t>NO se debe capturar</t>
        </r>
        <r>
          <rPr>
            <b/>
            <sz val="12"/>
            <color indexed="81"/>
            <rFont val="Tahoma"/>
            <family val="2"/>
          </rPr>
          <t>.
Aparece Automaticamente cuando se registra el Factor</t>
        </r>
      </text>
    </comment>
    <comment ref="L1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9" authorId="0">
      <text>
        <r>
          <rPr>
            <b/>
            <sz val="12"/>
            <color indexed="16"/>
            <rFont val="Tahoma"/>
            <family val="2"/>
          </rPr>
          <t>NO se debe capturar</t>
        </r>
        <r>
          <rPr>
            <b/>
            <sz val="12"/>
            <color indexed="81"/>
            <rFont val="Tahoma"/>
            <family val="2"/>
          </rPr>
          <t>.
Aparece Automaticamente cuando se registra el Factor</t>
        </r>
      </text>
    </comment>
    <comment ref="L1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4" authorId="0">
      <text>
        <r>
          <rPr>
            <b/>
            <sz val="12"/>
            <color indexed="16"/>
            <rFont val="Tahoma"/>
            <family val="2"/>
          </rPr>
          <t>NO se debe capturar</t>
        </r>
        <r>
          <rPr>
            <b/>
            <sz val="12"/>
            <color indexed="81"/>
            <rFont val="Tahoma"/>
            <family val="2"/>
          </rPr>
          <t>.
Aparece Automaticamente cuando se registra el Factor</t>
        </r>
      </text>
    </comment>
    <comment ref="L1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9" authorId="0">
      <text>
        <r>
          <rPr>
            <b/>
            <sz val="12"/>
            <color indexed="16"/>
            <rFont val="Tahoma"/>
            <family val="2"/>
          </rPr>
          <t>NO se debe capturar</t>
        </r>
        <r>
          <rPr>
            <b/>
            <sz val="12"/>
            <color indexed="81"/>
            <rFont val="Tahoma"/>
            <family val="2"/>
          </rPr>
          <t>.
Aparece Automaticamente cuando se registra el Factor</t>
        </r>
      </text>
    </comment>
    <comment ref="L1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4" authorId="0">
      <text>
        <r>
          <rPr>
            <b/>
            <sz val="12"/>
            <color indexed="16"/>
            <rFont val="Tahoma"/>
            <family val="2"/>
          </rPr>
          <t>NO se debe capturar</t>
        </r>
        <r>
          <rPr>
            <b/>
            <sz val="12"/>
            <color indexed="81"/>
            <rFont val="Tahoma"/>
            <family val="2"/>
          </rPr>
          <t>.
Aparece Automaticamente cuando se registra el Factor</t>
        </r>
      </text>
    </comment>
    <comment ref="L2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9" authorId="0">
      <text>
        <r>
          <rPr>
            <b/>
            <sz val="12"/>
            <color indexed="16"/>
            <rFont val="Tahoma"/>
            <family val="2"/>
          </rPr>
          <t>NO se debe capturar</t>
        </r>
        <r>
          <rPr>
            <b/>
            <sz val="12"/>
            <color indexed="81"/>
            <rFont val="Tahoma"/>
            <family val="2"/>
          </rPr>
          <t>.
Aparece Automaticamente cuando se registra el Factor</t>
        </r>
      </text>
    </comment>
    <comment ref="L2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4" authorId="0">
      <text>
        <r>
          <rPr>
            <b/>
            <sz val="12"/>
            <color indexed="16"/>
            <rFont val="Tahoma"/>
            <family val="2"/>
          </rPr>
          <t>NO se debe capturar</t>
        </r>
        <r>
          <rPr>
            <b/>
            <sz val="12"/>
            <color indexed="81"/>
            <rFont val="Tahoma"/>
            <family val="2"/>
          </rPr>
          <t>.
Aparece Automaticamente cuando se registra el Factor</t>
        </r>
      </text>
    </comment>
    <comment ref="L2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9" authorId="0">
      <text>
        <r>
          <rPr>
            <b/>
            <sz val="12"/>
            <color indexed="16"/>
            <rFont val="Tahoma"/>
            <family val="2"/>
          </rPr>
          <t>NO se debe capturar</t>
        </r>
        <r>
          <rPr>
            <b/>
            <sz val="12"/>
            <color indexed="81"/>
            <rFont val="Tahoma"/>
            <family val="2"/>
          </rPr>
          <t>.
Aparece Automaticamente cuando se registra el Factor</t>
        </r>
      </text>
    </comment>
    <comment ref="L2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4" authorId="0">
      <text>
        <r>
          <rPr>
            <b/>
            <sz val="12"/>
            <color indexed="16"/>
            <rFont val="Tahoma"/>
            <family val="2"/>
          </rPr>
          <t>NO se debe capturar</t>
        </r>
        <r>
          <rPr>
            <b/>
            <sz val="12"/>
            <color indexed="81"/>
            <rFont val="Tahoma"/>
            <family val="2"/>
          </rPr>
          <t>.
Aparece Automaticamente cuando se registra el Factor</t>
        </r>
      </text>
    </comment>
    <comment ref="L2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29" authorId="0">
      <text>
        <r>
          <rPr>
            <b/>
            <sz val="12"/>
            <color indexed="16"/>
            <rFont val="Tahoma"/>
            <family val="2"/>
          </rPr>
          <t>NO se debe capturar</t>
        </r>
        <r>
          <rPr>
            <b/>
            <sz val="12"/>
            <color indexed="81"/>
            <rFont val="Tahoma"/>
            <family val="2"/>
          </rPr>
          <t>.
Aparece Automaticamente cuando se registra el Factor</t>
        </r>
      </text>
    </comment>
    <comment ref="L2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34" authorId="0">
      <text>
        <r>
          <rPr>
            <b/>
            <sz val="12"/>
            <color indexed="16"/>
            <rFont val="Tahoma"/>
            <family val="2"/>
          </rPr>
          <t>NO se debe capturar</t>
        </r>
        <r>
          <rPr>
            <b/>
            <sz val="12"/>
            <color indexed="81"/>
            <rFont val="Tahoma"/>
            <family val="2"/>
          </rPr>
          <t>.
Aparece Automaticamente cuando se registra el Factor</t>
        </r>
      </text>
    </comment>
    <comment ref="L2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9" authorId="0">
      <text>
        <r>
          <rPr>
            <b/>
            <sz val="12"/>
            <color indexed="16"/>
            <rFont val="Tahoma"/>
            <family val="2"/>
          </rPr>
          <t>NO se debe capturar</t>
        </r>
        <r>
          <rPr>
            <b/>
            <sz val="12"/>
            <color indexed="81"/>
            <rFont val="Tahoma"/>
            <family val="2"/>
          </rPr>
          <t>.
Aparece Automaticamente cuando se registra el Factor</t>
        </r>
      </text>
    </comment>
    <comment ref="L2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4" authorId="0">
      <text>
        <r>
          <rPr>
            <b/>
            <sz val="12"/>
            <color indexed="16"/>
            <rFont val="Tahoma"/>
            <family val="2"/>
          </rPr>
          <t>NO se debe capturar</t>
        </r>
        <r>
          <rPr>
            <b/>
            <sz val="12"/>
            <color indexed="81"/>
            <rFont val="Tahoma"/>
            <family val="2"/>
          </rPr>
          <t>.
Aparece Automaticamente cuando se registra el Factor</t>
        </r>
      </text>
    </comment>
    <comment ref="L2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9" authorId="0">
      <text>
        <r>
          <rPr>
            <b/>
            <sz val="12"/>
            <color indexed="16"/>
            <rFont val="Tahoma"/>
            <family val="2"/>
          </rPr>
          <t>NO se debe capturar</t>
        </r>
        <r>
          <rPr>
            <b/>
            <sz val="12"/>
            <color indexed="81"/>
            <rFont val="Tahoma"/>
            <family val="2"/>
          </rPr>
          <t>.
Aparece Automaticamente cuando se registra el Factor</t>
        </r>
      </text>
    </comment>
    <comment ref="L2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4" authorId="0">
      <text>
        <r>
          <rPr>
            <b/>
            <sz val="12"/>
            <color indexed="16"/>
            <rFont val="Tahoma"/>
            <family val="2"/>
          </rPr>
          <t>NO se debe capturar</t>
        </r>
        <r>
          <rPr>
            <b/>
            <sz val="12"/>
            <color indexed="81"/>
            <rFont val="Tahoma"/>
            <family val="2"/>
          </rPr>
          <t>.
Aparece Automaticamente cuando se registra el Factor</t>
        </r>
      </text>
    </comment>
    <comment ref="L2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59" authorId="0">
      <text>
        <r>
          <rPr>
            <b/>
            <sz val="12"/>
            <color indexed="16"/>
            <rFont val="Tahoma"/>
            <family val="2"/>
          </rPr>
          <t>NO se debe capturar</t>
        </r>
        <r>
          <rPr>
            <b/>
            <sz val="12"/>
            <color indexed="81"/>
            <rFont val="Tahoma"/>
            <family val="2"/>
          </rPr>
          <t>.
Aparece Automaticamente cuando se registra el Factor</t>
        </r>
      </text>
    </comment>
    <comment ref="L2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4" authorId="0">
      <text>
        <r>
          <rPr>
            <b/>
            <sz val="12"/>
            <color indexed="16"/>
            <rFont val="Tahoma"/>
            <family val="2"/>
          </rPr>
          <t>NO se debe capturar</t>
        </r>
        <r>
          <rPr>
            <b/>
            <sz val="12"/>
            <color indexed="81"/>
            <rFont val="Tahoma"/>
            <family val="2"/>
          </rPr>
          <t>.
Aparece Automaticamente cuando se registra el Factor</t>
        </r>
      </text>
    </comment>
    <comment ref="L2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9" authorId="0">
      <text>
        <r>
          <rPr>
            <b/>
            <sz val="12"/>
            <color indexed="16"/>
            <rFont val="Tahoma"/>
            <family val="2"/>
          </rPr>
          <t>NO se debe capturar</t>
        </r>
        <r>
          <rPr>
            <b/>
            <sz val="12"/>
            <color indexed="81"/>
            <rFont val="Tahoma"/>
            <family val="2"/>
          </rPr>
          <t>.
Aparece Automaticamente cuando se registra el Factor</t>
        </r>
      </text>
    </comment>
    <comment ref="L2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4" authorId="0">
      <text>
        <r>
          <rPr>
            <b/>
            <sz val="12"/>
            <color indexed="16"/>
            <rFont val="Tahoma"/>
            <family val="2"/>
          </rPr>
          <t>NO se debe capturar</t>
        </r>
        <r>
          <rPr>
            <b/>
            <sz val="12"/>
            <color indexed="81"/>
            <rFont val="Tahoma"/>
            <family val="2"/>
          </rPr>
          <t>.
Aparece Automaticamente cuando se registra el Factor</t>
        </r>
      </text>
    </comment>
    <comment ref="L2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79" authorId="0">
      <text>
        <r>
          <rPr>
            <b/>
            <sz val="12"/>
            <color indexed="16"/>
            <rFont val="Tahoma"/>
            <family val="2"/>
          </rPr>
          <t>NO se debe capturar</t>
        </r>
        <r>
          <rPr>
            <b/>
            <sz val="12"/>
            <color indexed="81"/>
            <rFont val="Tahoma"/>
            <family val="2"/>
          </rPr>
          <t>.
Aparece Automaticamente cuando se registra el Factor</t>
        </r>
      </text>
    </comment>
    <comment ref="L2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84" authorId="0">
      <text>
        <r>
          <rPr>
            <b/>
            <sz val="12"/>
            <color indexed="16"/>
            <rFont val="Tahoma"/>
            <family val="2"/>
          </rPr>
          <t>NO se debe capturar</t>
        </r>
        <r>
          <rPr>
            <b/>
            <sz val="12"/>
            <color indexed="81"/>
            <rFont val="Tahoma"/>
            <family val="2"/>
          </rPr>
          <t>.
Aparece Automaticamente cuando se registra el Factor</t>
        </r>
      </text>
    </comment>
    <comment ref="L2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89" authorId="0">
      <text>
        <r>
          <rPr>
            <b/>
            <sz val="12"/>
            <color indexed="16"/>
            <rFont val="Tahoma"/>
            <family val="2"/>
          </rPr>
          <t>NO se debe capturar</t>
        </r>
        <r>
          <rPr>
            <b/>
            <sz val="12"/>
            <color indexed="81"/>
            <rFont val="Tahoma"/>
            <family val="2"/>
          </rPr>
          <t>.
Aparece Automaticamente cuando se registra el Factor</t>
        </r>
      </text>
    </comment>
    <comment ref="L2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4" authorId="0">
      <text>
        <r>
          <rPr>
            <b/>
            <sz val="12"/>
            <color indexed="16"/>
            <rFont val="Tahoma"/>
            <family val="2"/>
          </rPr>
          <t>NO se debe capturar</t>
        </r>
        <r>
          <rPr>
            <b/>
            <sz val="12"/>
            <color indexed="81"/>
            <rFont val="Tahoma"/>
            <family val="2"/>
          </rPr>
          <t>.
Aparece Automaticamente cuando se registra el Factor</t>
        </r>
      </text>
    </comment>
    <comment ref="L2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9" authorId="0">
      <text>
        <r>
          <rPr>
            <b/>
            <sz val="12"/>
            <color indexed="16"/>
            <rFont val="Tahoma"/>
            <family val="2"/>
          </rPr>
          <t>NO se debe capturar</t>
        </r>
        <r>
          <rPr>
            <b/>
            <sz val="12"/>
            <color indexed="81"/>
            <rFont val="Tahoma"/>
            <family val="2"/>
          </rPr>
          <t>.
Aparece Automaticamente cuando se registra el Factor</t>
        </r>
      </text>
    </comment>
    <comment ref="L2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04" authorId="0">
      <text>
        <r>
          <rPr>
            <b/>
            <sz val="12"/>
            <color indexed="16"/>
            <rFont val="Tahoma"/>
            <family val="2"/>
          </rPr>
          <t>NO se debe capturar</t>
        </r>
        <r>
          <rPr>
            <b/>
            <sz val="12"/>
            <color indexed="81"/>
            <rFont val="Tahoma"/>
            <family val="2"/>
          </rPr>
          <t>.
Aparece Automaticamente cuando se registra el Factor</t>
        </r>
      </text>
    </comment>
    <comment ref="L3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09" authorId="0">
      <text>
        <r>
          <rPr>
            <b/>
            <sz val="12"/>
            <color indexed="16"/>
            <rFont val="Tahoma"/>
            <family val="2"/>
          </rPr>
          <t>NO se debe capturar</t>
        </r>
        <r>
          <rPr>
            <b/>
            <sz val="12"/>
            <color indexed="81"/>
            <rFont val="Tahoma"/>
            <family val="2"/>
          </rPr>
          <t>.
Aparece Automaticamente cuando se registra el Factor</t>
        </r>
      </text>
    </comment>
    <comment ref="L3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4" authorId="0">
      <text>
        <r>
          <rPr>
            <b/>
            <sz val="12"/>
            <color indexed="16"/>
            <rFont val="Tahoma"/>
            <family val="2"/>
          </rPr>
          <t>NO se debe capturar</t>
        </r>
        <r>
          <rPr>
            <b/>
            <sz val="12"/>
            <color indexed="81"/>
            <rFont val="Tahoma"/>
            <family val="2"/>
          </rPr>
          <t>.
Aparece Automaticamente cuando se registra el Factor</t>
        </r>
      </text>
    </comment>
    <comment ref="L3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9" authorId="0">
      <text>
        <r>
          <rPr>
            <b/>
            <sz val="12"/>
            <color indexed="16"/>
            <rFont val="Tahoma"/>
            <family val="2"/>
          </rPr>
          <t>NO se debe capturar</t>
        </r>
        <r>
          <rPr>
            <b/>
            <sz val="12"/>
            <color indexed="81"/>
            <rFont val="Tahoma"/>
            <family val="2"/>
          </rPr>
          <t>.
Aparece Automaticamente cuando se registra el Factor</t>
        </r>
      </text>
    </comment>
    <comment ref="L3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4" authorId="0">
      <text>
        <r>
          <rPr>
            <b/>
            <sz val="12"/>
            <color indexed="16"/>
            <rFont val="Tahoma"/>
            <family val="2"/>
          </rPr>
          <t>NO se debe capturar</t>
        </r>
        <r>
          <rPr>
            <b/>
            <sz val="12"/>
            <color indexed="81"/>
            <rFont val="Tahoma"/>
            <family val="2"/>
          </rPr>
          <t>.
Aparece Automaticamente cuando se registra el Factor</t>
        </r>
      </text>
    </comment>
    <comment ref="L3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29" authorId="0">
      <text>
        <r>
          <rPr>
            <b/>
            <sz val="12"/>
            <color indexed="16"/>
            <rFont val="Tahoma"/>
            <family val="2"/>
          </rPr>
          <t>NO se debe capturar</t>
        </r>
        <r>
          <rPr>
            <b/>
            <sz val="12"/>
            <color indexed="81"/>
            <rFont val="Tahoma"/>
            <family val="2"/>
          </rPr>
          <t>.
Aparece Automaticamente cuando se registra el Factor</t>
        </r>
      </text>
    </comment>
    <comment ref="L3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34" authorId="0">
      <text>
        <r>
          <rPr>
            <b/>
            <sz val="12"/>
            <color indexed="16"/>
            <rFont val="Tahoma"/>
            <family val="2"/>
          </rPr>
          <t>NO se debe capturar</t>
        </r>
        <r>
          <rPr>
            <b/>
            <sz val="12"/>
            <color indexed="81"/>
            <rFont val="Tahoma"/>
            <family val="2"/>
          </rPr>
          <t>.
Aparece Automaticamente cuando se registra el Factor</t>
        </r>
      </text>
    </comment>
    <comment ref="L3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9" authorId="0">
      <text>
        <r>
          <rPr>
            <b/>
            <sz val="12"/>
            <color indexed="16"/>
            <rFont val="Tahoma"/>
            <family val="2"/>
          </rPr>
          <t>NO se debe capturar</t>
        </r>
        <r>
          <rPr>
            <b/>
            <sz val="12"/>
            <color indexed="81"/>
            <rFont val="Tahoma"/>
            <family val="2"/>
          </rPr>
          <t>.
Aparece Automaticamente cuando se registra el Factor</t>
        </r>
      </text>
    </comment>
    <comment ref="L3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4" authorId="0">
      <text>
        <r>
          <rPr>
            <b/>
            <sz val="12"/>
            <color indexed="16"/>
            <rFont val="Tahoma"/>
            <family val="2"/>
          </rPr>
          <t>NO se debe capturar</t>
        </r>
        <r>
          <rPr>
            <b/>
            <sz val="12"/>
            <color indexed="81"/>
            <rFont val="Tahoma"/>
            <family val="2"/>
          </rPr>
          <t>.
Aparece Automaticamente cuando se registra el Factor</t>
        </r>
      </text>
    </comment>
    <comment ref="L3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9" authorId="0">
      <text>
        <r>
          <rPr>
            <b/>
            <sz val="12"/>
            <color indexed="16"/>
            <rFont val="Tahoma"/>
            <family val="2"/>
          </rPr>
          <t>NO se debe capturar</t>
        </r>
        <r>
          <rPr>
            <b/>
            <sz val="12"/>
            <color indexed="81"/>
            <rFont val="Tahoma"/>
            <family val="2"/>
          </rPr>
          <t>.
Aparece Automaticamente cuando se registra el Factor</t>
        </r>
      </text>
    </comment>
    <comment ref="L3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4" authorId="0">
      <text>
        <r>
          <rPr>
            <b/>
            <sz val="12"/>
            <color indexed="16"/>
            <rFont val="Tahoma"/>
            <family val="2"/>
          </rPr>
          <t>NO se debe capturar</t>
        </r>
        <r>
          <rPr>
            <b/>
            <sz val="12"/>
            <color indexed="81"/>
            <rFont val="Tahoma"/>
            <family val="2"/>
          </rPr>
          <t>.
Aparece Automaticamente cuando se registra el Factor</t>
        </r>
      </text>
    </comment>
    <comment ref="L3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9" authorId="0">
      <text>
        <r>
          <rPr>
            <b/>
            <sz val="12"/>
            <color indexed="16"/>
            <rFont val="Tahoma"/>
            <family val="2"/>
          </rPr>
          <t>NO se debe capturar</t>
        </r>
        <r>
          <rPr>
            <b/>
            <sz val="12"/>
            <color indexed="81"/>
            <rFont val="Tahoma"/>
            <family val="2"/>
          </rPr>
          <t>.
Aparece Automaticamente cuando se registra el Factor</t>
        </r>
      </text>
    </comment>
    <comment ref="L3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4" authorId="0">
      <text>
        <r>
          <rPr>
            <b/>
            <sz val="12"/>
            <color indexed="16"/>
            <rFont val="Tahoma"/>
            <family val="2"/>
          </rPr>
          <t>NO se debe capturar</t>
        </r>
        <r>
          <rPr>
            <b/>
            <sz val="12"/>
            <color indexed="81"/>
            <rFont val="Tahoma"/>
            <family val="2"/>
          </rPr>
          <t>.
Aparece Automaticamente cuando se registra el Factor</t>
        </r>
      </text>
    </comment>
    <comment ref="L3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9" authorId="0">
      <text>
        <r>
          <rPr>
            <b/>
            <sz val="12"/>
            <color indexed="16"/>
            <rFont val="Tahoma"/>
            <family val="2"/>
          </rPr>
          <t>NO se debe capturar</t>
        </r>
        <r>
          <rPr>
            <b/>
            <sz val="12"/>
            <color indexed="81"/>
            <rFont val="Tahoma"/>
            <family val="2"/>
          </rPr>
          <t>.
Aparece Automaticamente cuando se registra el Factor</t>
        </r>
      </text>
    </comment>
    <comment ref="L3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4" authorId="0">
      <text>
        <r>
          <rPr>
            <b/>
            <sz val="12"/>
            <color indexed="16"/>
            <rFont val="Tahoma"/>
            <family val="2"/>
          </rPr>
          <t>NO se debe capturar</t>
        </r>
        <r>
          <rPr>
            <b/>
            <sz val="12"/>
            <color indexed="81"/>
            <rFont val="Tahoma"/>
            <family val="2"/>
          </rPr>
          <t>.
Aparece Automaticamente cuando se registra el Factor</t>
        </r>
      </text>
    </comment>
    <comment ref="L3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79" authorId="0">
      <text>
        <r>
          <rPr>
            <b/>
            <sz val="12"/>
            <color indexed="16"/>
            <rFont val="Tahoma"/>
            <family val="2"/>
          </rPr>
          <t>NO se debe capturar</t>
        </r>
        <r>
          <rPr>
            <b/>
            <sz val="12"/>
            <color indexed="81"/>
            <rFont val="Tahoma"/>
            <family val="2"/>
          </rPr>
          <t>.
Aparece Automaticamente cuando se registra el Factor</t>
        </r>
      </text>
    </comment>
    <comment ref="L3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4" authorId="0">
      <text>
        <r>
          <rPr>
            <b/>
            <sz val="12"/>
            <color indexed="16"/>
            <rFont val="Tahoma"/>
            <family val="2"/>
          </rPr>
          <t>NO se debe capturar</t>
        </r>
        <r>
          <rPr>
            <b/>
            <sz val="12"/>
            <color indexed="81"/>
            <rFont val="Tahoma"/>
            <family val="2"/>
          </rPr>
          <t>.
Aparece Automaticamente cuando se registra el Factor</t>
        </r>
      </text>
    </comment>
    <comment ref="L3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9" authorId="0">
      <text>
        <r>
          <rPr>
            <b/>
            <sz val="12"/>
            <color indexed="16"/>
            <rFont val="Tahoma"/>
            <family val="2"/>
          </rPr>
          <t>NO se debe capturar</t>
        </r>
        <r>
          <rPr>
            <b/>
            <sz val="12"/>
            <color indexed="81"/>
            <rFont val="Tahoma"/>
            <family val="2"/>
          </rPr>
          <t>.
Aparece Automaticamente cuando se registra el Factor</t>
        </r>
      </text>
    </comment>
    <comment ref="L3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4" authorId="0">
      <text>
        <r>
          <rPr>
            <b/>
            <sz val="12"/>
            <color indexed="16"/>
            <rFont val="Tahoma"/>
            <family val="2"/>
          </rPr>
          <t>NO se debe capturar</t>
        </r>
        <r>
          <rPr>
            <b/>
            <sz val="12"/>
            <color indexed="81"/>
            <rFont val="Tahoma"/>
            <family val="2"/>
          </rPr>
          <t>.
Aparece Automaticamente cuando se registra el Factor</t>
        </r>
      </text>
    </comment>
    <comment ref="L3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9" authorId="0">
      <text>
        <r>
          <rPr>
            <b/>
            <sz val="12"/>
            <color indexed="16"/>
            <rFont val="Tahoma"/>
            <family val="2"/>
          </rPr>
          <t>NO se debe capturar</t>
        </r>
        <r>
          <rPr>
            <b/>
            <sz val="12"/>
            <color indexed="81"/>
            <rFont val="Tahoma"/>
            <family val="2"/>
          </rPr>
          <t>.
Aparece Automaticamente cuando se registra el Factor</t>
        </r>
      </text>
    </comment>
    <comment ref="L3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comments2.xml><?xml version="1.0" encoding="utf-8"?>
<comments xmlns="http://schemas.openxmlformats.org/spreadsheetml/2006/main">
  <authors>
    <author>Carlos</author>
  </authors>
  <commentList>
    <comment ref="A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 authorId="0">
      <text>
        <r>
          <rPr>
            <b/>
            <sz val="12"/>
            <color indexed="16"/>
            <rFont val="Tahoma"/>
            <family val="2"/>
          </rPr>
          <t>NO se debe capturar</t>
        </r>
        <r>
          <rPr>
            <b/>
            <sz val="12"/>
            <color indexed="81"/>
            <rFont val="Tahoma"/>
            <family val="2"/>
          </rPr>
          <t>.
Aparece Automaticamente cuando se registra el Factor</t>
        </r>
      </text>
    </comment>
    <comment ref="L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0" authorId="0">
      <text>
        <r>
          <rPr>
            <b/>
            <sz val="12"/>
            <color indexed="16"/>
            <rFont val="Tahoma"/>
            <family val="2"/>
          </rPr>
          <t>NO se debe capturar</t>
        </r>
        <r>
          <rPr>
            <b/>
            <sz val="12"/>
            <color indexed="81"/>
            <rFont val="Tahoma"/>
            <family val="2"/>
          </rPr>
          <t>.
Aparece Automaticamente cuando se registra el Factor</t>
        </r>
      </text>
    </comment>
    <comment ref="L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 authorId="0">
      <text>
        <r>
          <rPr>
            <b/>
            <sz val="12"/>
            <color indexed="16"/>
            <rFont val="Tahoma"/>
            <family val="2"/>
          </rPr>
          <t>NO se debe capturar</t>
        </r>
        <r>
          <rPr>
            <b/>
            <sz val="12"/>
            <color indexed="81"/>
            <rFont val="Tahoma"/>
            <family val="2"/>
          </rPr>
          <t>.
Aparece Automaticamente cuando se registra el Factor</t>
        </r>
      </text>
    </comment>
    <comment ref="L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 authorId="0">
      <text>
        <r>
          <rPr>
            <b/>
            <sz val="12"/>
            <color indexed="16"/>
            <rFont val="Tahoma"/>
            <family val="2"/>
          </rPr>
          <t>NO se debe capturar</t>
        </r>
        <r>
          <rPr>
            <b/>
            <sz val="12"/>
            <color indexed="81"/>
            <rFont val="Tahoma"/>
            <family val="2"/>
          </rPr>
          <t>.
Aparece Automaticamente cuando se registra el Factor</t>
        </r>
      </text>
    </comment>
    <comment ref="L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5" authorId="0">
      <text>
        <r>
          <rPr>
            <b/>
            <sz val="12"/>
            <color indexed="16"/>
            <rFont val="Tahoma"/>
            <family val="2"/>
          </rPr>
          <t>NO se debe capturar</t>
        </r>
        <r>
          <rPr>
            <b/>
            <sz val="12"/>
            <color indexed="81"/>
            <rFont val="Tahoma"/>
            <family val="2"/>
          </rPr>
          <t>.
Aparece Automaticamente cuando se registra el Factor</t>
        </r>
      </text>
    </comment>
    <comment ref="L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0" authorId="0">
      <text>
        <r>
          <rPr>
            <b/>
            <sz val="12"/>
            <color indexed="16"/>
            <rFont val="Tahoma"/>
            <family val="2"/>
          </rPr>
          <t>NO se debe capturar</t>
        </r>
        <r>
          <rPr>
            <b/>
            <sz val="12"/>
            <color indexed="81"/>
            <rFont val="Tahoma"/>
            <family val="2"/>
          </rPr>
          <t>.
Aparece Automaticamente cuando se registra el Factor</t>
        </r>
      </text>
    </comment>
    <comment ref="L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 authorId="0">
      <text>
        <r>
          <rPr>
            <b/>
            <sz val="12"/>
            <color indexed="16"/>
            <rFont val="Tahoma"/>
            <family val="2"/>
          </rPr>
          <t>NO se debe capturar</t>
        </r>
        <r>
          <rPr>
            <b/>
            <sz val="12"/>
            <color indexed="81"/>
            <rFont val="Tahoma"/>
            <family val="2"/>
          </rPr>
          <t>.
Aparece Automaticamente cuando se registra el Factor</t>
        </r>
      </text>
    </comment>
    <comment ref="L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0" authorId="0">
      <text>
        <r>
          <rPr>
            <b/>
            <sz val="12"/>
            <color indexed="16"/>
            <rFont val="Tahoma"/>
            <family val="2"/>
          </rPr>
          <t>NO se debe capturar</t>
        </r>
        <r>
          <rPr>
            <b/>
            <sz val="12"/>
            <color indexed="81"/>
            <rFont val="Tahoma"/>
            <family val="2"/>
          </rPr>
          <t>.
Aparece Automaticamente cuando se registra el Factor</t>
        </r>
      </text>
    </comment>
    <comment ref="L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5" authorId="0">
      <text>
        <r>
          <rPr>
            <b/>
            <sz val="12"/>
            <color indexed="16"/>
            <rFont val="Tahoma"/>
            <family val="2"/>
          </rPr>
          <t>NO se debe capturar</t>
        </r>
        <r>
          <rPr>
            <b/>
            <sz val="12"/>
            <color indexed="81"/>
            <rFont val="Tahoma"/>
            <family val="2"/>
          </rPr>
          <t>.
Aparece Automaticamente cuando se registra el Factor</t>
        </r>
      </text>
    </comment>
    <comment ref="L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50" authorId="0">
      <text>
        <r>
          <rPr>
            <b/>
            <sz val="12"/>
            <color indexed="16"/>
            <rFont val="Tahoma"/>
            <family val="2"/>
          </rPr>
          <t>NO se debe capturar</t>
        </r>
        <r>
          <rPr>
            <b/>
            <sz val="12"/>
            <color indexed="81"/>
            <rFont val="Tahoma"/>
            <family val="2"/>
          </rPr>
          <t>.
Aparece Automaticamente cuando se registra el Factor</t>
        </r>
      </text>
    </comment>
    <comment ref="L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5" authorId="0">
      <text>
        <r>
          <rPr>
            <b/>
            <sz val="12"/>
            <color indexed="16"/>
            <rFont val="Tahoma"/>
            <family val="2"/>
          </rPr>
          <t>NO se debe capturar</t>
        </r>
        <r>
          <rPr>
            <b/>
            <sz val="12"/>
            <color indexed="81"/>
            <rFont val="Tahoma"/>
            <family val="2"/>
          </rPr>
          <t>.
Aparece Automaticamente cuando se registra el Factor</t>
        </r>
      </text>
    </comment>
    <comment ref="L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0" authorId="0">
      <text>
        <r>
          <rPr>
            <b/>
            <sz val="12"/>
            <color indexed="16"/>
            <rFont val="Tahoma"/>
            <family val="2"/>
          </rPr>
          <t>NO se debe capturar</t>
        </r>
        <r>
          <rPr>
            <b/>
            <sz val="12"/>
            <color indexed="81"/>
            <rFont val="Tahoma"/>
            <family val="2"/>
          </rPr>
          <t>.
Aparece Automaticamente cuando se registra el Factor</t>
        </r>
      </text>
    </comment>
    <comment ref="L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5" authorId="0">
      <text>
        <r>
          <rPr>
            <b/>
            <sz val="12"/>
            <color indexed="16"/>
            <rFont val="Tahoma"/>
            <family val="2"/>
          </rPr>
          <t>NO se debe capturar</t>
        </r>
        <r>
          <rPr>
            <b/>
            <sz val="12"/>
            <color indexed="81"/>
            <rFont val="Tahoma"/>
            <family val="2"/>
          </rPr>
          <t>.
Aparece Automaticamente cuando se registra el Factor</t>
        </r>
      </text>
    </comment>
    <comment ref="L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0" authorId="0">
      <text>
        <r>
          <rPr>
            <b/>
            <sz val="12"/>
            <color indexed="16"/>
            <rFont val="Tahoma"/>
            <family val="2"/>
          </rPr>
          <t>NO se debe capturar</t>
        </r>
        <r>
          <rPr>
            <b/>
            <sz val="12"/>
            <color indexed="81"/>
            <rFont val="Tahoma"/>
            <family val="2"/>
          </rPr>
          <t>.
Aparece Automaticamente cuando se registra el Factor</t>
        </r>
      </text>
    </comment>
    <comment ref="L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5" authorId="0">
      <text>
        <r>
          <rPr>
            <b/>
            <sz val="12"/>
            <color indexed="16"/>
            <rFont val="Tahoma"/>
            <family val="2"/>
          </rPr>
          <t>NO se debe capturar</t>
        </r>
        <r>
          <rPr>
            <b/>
            <sz val="12"/>
            <color indexed="81"/>
            <rFont val="Tahoma"/>
            <family val="2"/>
          </rPr>
          <t>.
Aparece Automaticamente cuando se registra el Factor</t>
        </r>
      </text>
    </comment>
    <comment ref="L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80" authorId="0">
      <text>
        <r>
          <rPr>
            <b/>
            <sz val="12"/>
            <color indexed="16"/>
            <rFont val="Tahoma"/>
            <family val="2"/>
          </rPr>
          <t>NO se debe capturar</t>
        </r>
        <r>
          <rPr>
            <b/>
            <sz val="12"/>
            <color indexed="81"/>
            <rFont val="Tahoma"/>
            <family val="2"/>
          </rPr>
          <t>.
Aparece Automaticamente cuando se registra el Factor</t>
        </r>
      </text>
    </comment>
    <comment ref="L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85" authorId="0">
      <text>
        <r>
          <rPr>
            <b/>
            <sz val="12"/>
            <color indexed="16"/>
            <rFont val="Tahoma"/>
            <family val="2"/>
          </rPr>
          <t>NO se debe capturar</t>
        </r>
        <r>
          <rPr>
            <b/>
            <sz val="12"/>
            <color indexed="81"/>
            <rFont val="Tahoma"/>
            <family val="2"/>
          </rPr>
          <t>.
Aparece Automaticamente cuando se registra el Factor</t>
        </r>
      </text>
    </comment>
    <comment ref="L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0" authorId="0">
      <text>
        <r>
          <rPr>
            <b/>
            <sz val="12"/>
            <color indexed="16"/>
            <rFont val="Tahoma"/>
            <family val="2"/>
          </rPr>
          <t>NO se debe capturar</t>
        </r>
        <r>
          <rPr>
            <b/>
            <sz val="12"/>
            <color indexed="81"/>
            <rFont val="Tahoma"/>
            <family val="2"/>
          </rPr>
          <t>.
Aparece Automaticamente cuando se registra el Factor</t>
        </r>
      </text>
    </comment>
    <comment ref="L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5" authorId="0">
      <text>
        <r>
          <rPr>
            <b/>
            <sz val="12"/>
            <color indexed="16"/>
            <rFont val="Tahoma"/>
            <family val="2"/>
          </rPr>
          <t>NO se debe capturar</t>
        </r>
        <r>
          <rPr>
            <b/>
            <sz val="12"/>
            <color indexed="81"/>
            <rFont val="Tahoma"/>
            <family val="2"/>
          </rPr>
          <t>.
Aparece Automaticamente cuando se registra el Factor</t>
        </r>
      </text>
    </comment>
    <comment ref="L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00" authorId="0">
      <text>
        <r>
          <rPr>
            <b/>
            <sz val="12"/>
            <color indexed="16"/>
            <rFont val="Tahoma"/>
            <family val="2"/>
          </rPr>
          <t>NO se debe capturar</t>
        </r>
        <r>
          <rPr>
            <b/>
            <sz val="12"/>
            <color indexed="81"/>
            <rFont val="Tahoma"/>
            <family val="2"/>
          </rPr>
          <t>.
Aparece Automaticamente cuando se registra el Factor</t>
        </r>
      </text>
    </comment>
    <comment ref="L1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05" authorId="0">
      <text>
        <r>
          <rPr>
            <b/>
            <sz val="12"/>
            <color indexed="16"/>
            <rFont val="Tahoma"/>
            <family val="2"/>
          </rPr>
          <t>NO se debe capturar</t>
        </r>
        <r>
          <rPr>
            <b/>
            <sz val="12"/>
            <color indexed="81"/>
            <rFont val="Tahoma"/>
            <family val="2"/>
          </rPr>
          <t>.
Aparece Automaticamente cuando se registra el Factor</t>
        </r>
      </text>
    </comment>
    <comment ref="L1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10" authorId="0">
      <text>
        <r>
          <rPr>
            <b/>
            <sz val="12"/>
            <color indexed="16"/>
            <rFont val="Tahoma"/>
            <family val="2"/>
          </rPr>
          <t>NO se debe capturar</t>
        </r>
        <r>
          <rPr>
            <b/>
            <sz val="12"/>
            <color indexed="81"/>
            <rFont val="Tahoma"/>
            <family val="2"/>
          </rPr>
          <t>.
Aparece Automaticamente cuando se registra el Factor</t>
        </r>
      </text>
    </comment>
    <comment ref="L1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5" authorId="0">
      <text>
        <r>
          <rPr>
            <b/>
            <sz val="12"/>
            <color indexed="16"/>
            <rFont val="Tahoma"/>
            <family val="2"/>
          </rPr>
          <t>NO se debe capturar</t>
        </r>
        <r>
          <rPr>
            <b/>
            <sz val="12"/>
            <color indexed="81"/>
            <rFont val="Tahoma"/>
            <family val="2"/>
          </rPr>
          <t>.
Aparece Automaticamente cuando se registra el Factor</t>
        </r>
      </text>
    </comment>
    <comment ref="L1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0" authorId="0">
      <text>
        <r>
          <rPr>
            <b/>
            <sz val="12"/>
            <color indexed="16"/>
            <rFont val="Tahoma"/>
            <family val="2"/>
          </rPr>
          <t>NO se debe capturar</t>
        </r>
        <r>
          <rPr>
            <b/>
            <sz val="12"/>
            <color indexed="81"/>
            <rFont val="Tahoma"/>
            <family val="2"/>
          </rPr>
          <t>.
Aparece Automaticamente cuando se registra el Factor</t>
        </r>
      </text>
    </comment>
    <comment ref="L1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5" authorId="0">
      <text>
        <r>
          <rPr>
            <b/>
            <sz val="12"/>
            <color indexed="16"/>
            <rFont val="Tahoma"/>
            <family val="2"/>
          </rPr>
          <t>NO se debe capturar</t>
        </r>
        <r>
          <rPr>
            <b/>
            <sz val="12"/>
            <color indexed="81"/>
            <rFont val="Tahoma"/>
            <family val="2"/>
          </rPr>
          <t>.
Aparece Automaticamente cuando se registra el Factor</t>
        </r>
      </text>
    </comment>
    <comment ref="L1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30" authorId="0">
      <text>
        <r>
          <rPr>
            <b/>
            <sz val="12"/>
            <color indexed="16"/>
            <rFont val="Tahoma"/>
            <family val="2"/>
          </rPr>
          <t>NO se debe capturar</t>
        </r>
        <r>
          <rPr>
            <b/>
            <sz val="12"/>
            <color indexed="81"/>
            <rFont val="Tahoma"/>
            <family val="2"/>
          </rPr>
          <t>.
Aparece Automaticamente cuando se registra el Factor</t>
        </r>
      </text>
    </comment>
    <comment ref="L1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5" authorId="0">
      <text>
        <r>
          <rPr>
            <b/>
            <sz val="12"/>
            <color indexed="16"/>
            <rFont val="Tahoma"/>
            <family val="2"/>
          </rPr>
          <t>NO se debe capturar</t>
        </r>
        <r>
          <rPr>
            <b/>
            <sz val="12"/>
            <color indexed="81"/>
            <rFont val="Tahoma"/>
            <family val="2"/>
          </rPr>
          <t>.
Aparece Automaticamente cuando se registra el Factor</t>
        </r>
      </text>
    </comment>
    <comment ref="L1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0" authorId="0">
      <text>
        <r>
          <rPr>
            <b/>
            <sz val="12"/>
            <color indexed="16"/>
            <rFont val="Tahoma"/>
            <family val="2"/>
          </rPr>
          <t>NO se debe capturar</t>
        </r>
        <r>
          <rPr>
            <b/>
            <sz val="12"/>
            <color indexed="81"/>
            <rFont val="Tahoma"/>
            <family val="2"/>
          </rPr>
          <t>.
Aparece Automaticamente cuando se registra el Factor</t>
        </r>
      </text>
    </comment>
    <comment ref="L1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5" authorId="0">
      <text>
        <r>
          <rPr>
            <b/>
            <sz val="12"/>
            <color indexed="16"/>
            <rFont val="Tahoma"/>
            <family val="2"/>
          </rPr>
          <t>NO se debe capturar</t>
        </r>
        <r>
          <rPr>
            <b/>
            <sz val="12"/>
            <color indexed="81"/>
            <rFont val="Tahoma"/>
            <family val="2"/>
          </rPr>
          <t>.
Aparece Automaticamente cuando se registra el Factor</t>
        </r>
      </text>
    </comment>
    <comment ref="L1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0" authorId="0">
      <text>
        <r>
          <rPr>
            <b/>
            <sz val="12"/>
            <color indexed="16"/>
            <rFont val="Tahoma"/>
            <family val="2"/>
          </rPr>
          <t>NO se debe capturar</t>
        </r>
        <r>
          <rPr>
            <b/>
            <sz val="12"/>
            <color indexed="81"/>
            <rFont val="Tahoma"/>
            <family val="2"/>
          </rPr>
          <t>.
Aparece Automaticamente cuando se registra el Factor</t>
        </r>
      </text>
    </comment>
    <comment ref="L1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5" authorId="0">
      <text>
        <r>
          <rPr>
            <b/>
            <sz val="12"/>
            <color indexed="16"/>
            <rFont val="Tahoma"/>
            <family val="2"/>
          </rPr>
          <t>NO se debe capturar</t>
        </r>
        <r>
          <rPr>
            <b/>
            <sz val="12"/>
            <color indexed="81"/>
            <rFont val="Tahoma"/>
            <family val="2"/>
          </rPr>
          <t>.
Aparece Automaticamente cuando se registra el Factor</t>
        </r>
      </text>
    </comment>
    <comment ref="L1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0" authorId="0">
      <text>
        <r>
          <rPr>
            <b/>
            <sz val="12"/>
            <color indexed="16"/>
            <rFont val="Tahoma"/>
            <family val="2"/>
          </rPr>
          <t>NO se debe capturar</t>
        </r>
        <r>
          <rPr>
            <b/>
            <sz val="12"/>
            <color indexed="81"/>
            <rFont val="Tahoma"/>
            <family val="2"/>
          </rPr>
          <t>.
Aparece Automaticamente cuando se registra el Factor</t>
        </r>
      </text>
    </comment>
    <comment ref="L1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5" authorId="0">
      <text>
        <r>
          <rPr>
            <b/>
            <sz val="12"/>
            <color indexed="16"/>
            <rFont val="Tahoma"/>
            <family val="2"/>
          </rPr>
          <t>NO se debe capturar</t>
        </r>
        <r>
          <rPr>
            <b/>
            <sz val="12"/>
            <color indexed="81"/>
            <rFont val="Tahoma"/>
            <family val="2"/>
          </rPr>
          <t>.
Aparece Automaticamente cuando se registra el Factor</t>
        </r>
      </text>
    </comment>
    <comment ref="L1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0" authorId="0">
      <text>
        <r>
          <rPr>
            <b/>
            <sz val="12"/>
            <color indexed="16"/>
            <rFont val="Tahoma"/>
            <family val="2"/>
          </rPr>
          <t>NO se debe capturar</t>
        </r>
        <r>
          <rPr>
            <b/>
            <sz val="12"/>
            <color indexed="81"/>
            <rFont val="Tahoma"/>
            <family val="2"/>
          </rPr>
          <t>.
Aparece Automaticamente cuando se registra el Factor</t>
        </r>
      </text>
    </comment>
    <comment ref="L1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5" authorId="0">
      <text>
        <r>
          <rPr>
            <b/>
            <sz val="12"/>
            <color indexed="16"/>
            <rFont val="Tahoma"/>
            <family val="2"/>
          </rPr>
          <t>NO se debe capturar</t>
        </r>
        <r>
          <rPr>
            <b/>
            <sz val="12"/>
            <color indexed="81"/>
            <rFont val="Tahoma"/>
            <family val="2"/>
          </rPr>
          <t>.
Aparece Automaticamente cuando se registra el Factor</t>
        </r>
      </text>
    </comment>
    <comment ref="L1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80" authorId="0">
      <text>
        <r>
          <rPr>
            <b/>
            <sz val="12"/>
            <color indexed="16"/>
            <rFont val="Tahoma"/>
            <family val="2"/>
          </rPr>
          <t>NO se debe capturar</t>
        </r>
        <r>
          <rPr>
            <b/>
            <sz val="12"/>
            <color indexed="81"/>
            <rFont val="Tahoma"/>
            <family val="2"/>
          </rPr>
          <t>.
Aparece Automaticamente cuando se registra el Factor</t>
        </r>
      </text>
    </comment>
    <comment ref="L1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5" authorId="0">
      <text>
        <r>
          <rPr>
            <b/>
            <sz val="12"/>
            <color indexed="16"/>
            <rFont val="Tahoma"/>
            <family val="2"/>
          </rPr>
          <t>NO se debe capturar</t>
        </r>
        <r>
          <rPr>
            <b/>
            <sz val="12"/>
            <color indexed="81"/>
            <rFont val="Tahoma"/>
            <family val="2"/>
          </rPr>
          <t>.
Aparece Automaticamente cuando se registra el Factor</t>
        </r>
      </text>
    </comment>
    <comment ref="L1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0" authorId="0">
      <text>
        <r>
          <rPr>
            <b/>
            <sz val="12"/>
            <color indexed="16"/>
            <rFont val="Tahoma"/>
            <family val="2"/>
          </rPr>
          <t>NO se debe capturar</t>
        </r>
        <r>
          <rPr>
            <b/>
            <sz val="12"/>
            <color indexed="81"/>
            <rFont val="Tahoma"/>
            <family val="2"/>
          </rPr>
          <t>.
Aparece Automaticamente cuando se registra el Factor</t>
        </r>
      </text>
    </comment>
    <comment ref="L1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5" authorId="0">
      <text>
        <r>
          <rPr>
            <b/>
            <sz val="12"/>
            <color indexed="16"/>
            <rFont val="Tahoma"/>
            <family val="2"/>
          </rPr>
          <t>NO se debe capturar</t>
        </r>
        <r>
          <rPr>
            <b/>
            <sz val="12"/>
            <color indexed="81"/>
            <rFont val="Tahoma"/>
            <family val="2"/>
          </rPr>
          <t>.
Aparece Automaticamente cuando se registra el Factor</t>
        </r>
      </text>
    </comment>
    <comment ref="L1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0" authorId="0">
      <text>
        <r>
          <rPr>
            <b/>
            <sz val="12"/>
            <color indexed="16"/>
            <rFont val="Tahoma"/>
            <family val="2"/>
          </rPr>
          <t>NO se debe capturar</t>
        </r>
        <r>
          <rPr>
            <b/>
            <sz val="12"/>
            <color indexed="81"/>
            <rFont val="Tahoma"/>
            <family val="2"/>
          </rPr>
          <t>.
Aparece Automaticamente cuando se registra el Factor</t>
        </r>
      </text>
    </comment>
    <comment ref="L2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5" authorId="0">
      <text>
        <r>
          <rPr>
            <b/>
            <sz val="12"/>
            <color indexed="16"/>
            <rFont val="Tahoma"/>
            <family val="2"/>
          </rPr>
          <t>NO se debe capturar</t>
        </r>
        <r>
          <rPr>
            <b/>
            <sz val="12"/>
            <color indexed="81"/>
            <rFont val="Tahoma"/>
            <family val="2"/>
          </rPr>
          <t>.
Aparece Automaticamente cuando se registra el Factor</t>
        </r>
      </text>
    </comment>
    <comment ref="L2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10" authorId="0">
      <text>
        <r>
          <rPr>
            <b/>
            <sz val="12"/>
            <color indexed="16"/>
            <rFont val="Tahoma"/>
            <family val="2"/>
          </rPr>
          <t>NO se debe capturar</t>
        </r>
        <r>
          <rPr>
            <b/>
            <sz val="12"/>
            <color indexed="81"/>
            <rFont val="Tahoma"/>
            <family val="2"/>
          </rPr>
          <t>.
Aparece Automaticamente cuando se registra el Factor</t>
        </r>
      </text>
    </comment>
    <comment ref="L2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5" authorId="0">
      <text>
        <r>
          <rPr>
            <b/>
            <sz val="12"/>
            <color indexed="16"/>
            <rFont val="Tahoma"/>
            <family val="2"/>
          </rPr>
          <t>NO se debe capturar</t>
        </r>
        <r>
          <rPr>
            <b/>
            <sz val="12"/>
            <color indexed="81"/>
            <rFont val="Tahoma"/>
            <family val="2"/>
          </rPr>
          <t>.
Aparece Automaticamente cuando se registra el Factor</t>
        </r>
      </text>
    </comment>
    <comment ref="L2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0" authorId="0">
      <text>
        <r>
          <rPr>
            <b/>
            <sz val="12"/>
            <color indexed="16"/>
            <rFont val="Tahoma"/>
            <family val="2"/>
          </rPr>
          <t>NO se debe capturar</t>
        </r>
        <r>
          <rPr>
            <b/>
            <sz val="12"/>
            <color indexed="81"/>
            <rFont val="Tahoma"/>
            <family val="2"/>
          </rPr>
          <t>.
Aparece Automaticamente cuando se registra el Factor</t>
        </r>
      </text>
    </comment>
    <comment ref="L2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5" authorId="0">
      <text>
        <r>
          <rPr>
            <b/>
            <sz val="12"/>
            <color indexed="16"/>
            <rFont val="Tahoma"/>
            <family val="2"/>
          </rPr>
          <t>NO se debe capturar</t>
        </r>
        <r>
          <rPr>
            <b/>
            <sz val="12"/>
            <color indexed="81"/>
            <rFont val="Tahoma"/>
            <family val="2"/>
          </rPr>
          <t>.
Aparece Automaticamente cuando se registra el Factor</t>
        </r>
      </text>
    </comment>
    <comment ref="L2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30" authorId="0">
      <text>
        <r>
          <rPr>
            <b/>
            <sz val="12"/>
            <color indexed="16"/>
            <rFont val="Tahoma"/>
            <family val="2"/>
          </rPr>
          <t>NO se debe capturar</t>
        </r>
        <r>
          <rPr>
            <b/>
            <sz val="12"/>
            <color indexed="81"/>
            <rFont val="Tahoma"/>
            <family val="2"/>
          </rPr>
          <t>.
Aparece Automaticamente cuando se registra el Factor</t>
        </r>
      </text>
    </comment>
    <comment ref="L2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5" authorId="0">
      <text>
        <r>
          <rPr>
            <b/>
            <sz val="12"/>
            <color indexed="16"/>
            <rFont val="Tahoma"/>
            <family val="2"/>
          </rPr>
          <t>NO se debe capturar</t>
        </r>
        <r>
          <rPr>
            <b/>
            <sz val="12"/>
            <color indexed="81"/>
            <rFont val="Tahoma"/>
            <family val="2"/>
          </rPr>
          <t>.
Aparece Automaticamente cuando se registra el Factor</t>
        </r>
      </text>
    </comment>
    <comment ref="L2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0" authorId="0">
      <text>
        <r>
          <rPr>
            <b/>
            <sz val="12"/>
            <color indexed="16"/>
            <rFont val="Tahoma"/>
            <family val="2"/>
          </rPr>
          <t>NO se debe capturar</t>
        </r>
        <r>
          <rPr>
            <b/>
            <sz val="12"/>
            <color indexed="81"/>
            <rFont val="Tahoma"/>
            <family val="2"/>
          </rPr>
          <t>.
Aparece Automaticamente cuando se registra el Factor</t>
        </r>
      </text>
    </comment>
    <comment ref="L2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5" authorId="0">
      <text>
        <r>
          <rPr>
            <b/>
            <sz val="12"/>
            <color indexed="16"/>
            <rFont val="Tahoma"/>
            <family val="2"/>
          </rPr>
          <t>NO se debe capturar</t>
        </r>
        <r>
          <rPr>
            <b/>
            <sz val="12"/>
            <color indexed="81"/>
            <rFont val="Tahoma"/>
            <family val="2"/>
          </rPr>
          <t>.
Aparece Automaticamente cuando se registra el Factor</t>
        </r>
      </text>
    </comment>
    <comment ref="L2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50" authorId="0">
      <text>
        <r>
          <rPr>
            <b/>
            <sz val="12"/>
            <color indexed="16"/>
            <rFont val="Tahoma"/>
            <family val="2"/>
          </rPr>
          <t>NO se debe capturar</t>
        </r>
        <r>
          <rPr>
            <b/>
            <sz val="12"/>
            <color indexed="81"/>
            <rFont val="Tahoma"/>
            <family val="2"/>
          </rPr>
          <t>.
Aparece Automaticamente cuando se registra el Factor</t>
        </r>
      </text>
    </comment>
    <comment ref="L2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5" authorId="0">
      <text>
        <r>
          <rPr>
            <b/>
            <sz val="12"/>
            <color indexed="16"/>
            <rFont val="Tahoma"/>
            <family val="2"/>
          </rPr>
          <t>NO se debe capturar</t>
        </r>
        <r>
          <rPr>
            <b/>
            <sz val="12"/>
            <color indexed="81"/>
            <rFont val="Tahoma"/>
            <family val="2"/>
          </rPr>
          <t>.
Aparece Automaticamente cuando se registra el Factor</t>
        </r>
      </text>
    </comment>
    <comment ref="L2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60" authorId="0">
      <text>
        <r>
          <rPr>
            <b/>
            <sz val="12"/>
            <color indexed="16"/>
            <rFont val="Tahoma"/>
            <family val="2"/>
          </rPr>
          <t>NO se debe capturar</t>
        </r>
        <r>
          <rPr>
            <b/>
            <sz val="12"/>
            <color indexed="81"/>
            <rFont val="Tahoma"/>
            <family val="2"/>
          </rPr>
          <t>.
Aparece Automaticamente cuando se registra el Factor</t>
        </r>
      </text>
    </comment>
    <comment ref="L2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5" authorId="0">
      <text>
        <r>
          <rPr>
            <b/>
            <sz val="12"/>
            <color indexed="16"/>
            <rFont val="Tahoma"/>
            <family val="2"/>
          </rPr>
          <t>NO se debe capturar</t>
        </r>
        <r>
          <rPr>
            <b/>
            <sz val="12"/>
            <color indexed="81"/>
            <rFont val="Tahoma"/>
            <family val="2"/>
          </rPr>
          <t>.
Aparece Automaticamente cuando se registra el Factor</t>
        </r>
      </text>
    </comment>
    <comment ref="L2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0" authorId="0">
      <text>
        <r>
          <rPr>
            <b/>
            <sz val="12"/>
            <color indexed="16"/>
            <rFont val="Tahoma"/>
            <family val="2"/>
          </rPr>
          <t>NO se debe capturar</t>
        </r>
        <r>
          <rPr>
            <b/>
            <sz val="12"/>
            <color indexed="81"/>
            <rFont val="Tahoma"/>
            <family val="2"/>
          </rPr>
          <t>.
Aparece Automaticamente cuando se registra el Factor</t>
        </r>
      </text>
    </comment>
    <comment ref="L2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5" authorId="0">
      <text>
        <r>
          <rPr>
            <b/>
            <sz val="12"/>
            <color indexed="16"/>
            <rFont val="Tahoma"/>
            <family val="2"/>
          </rPr>
          <t>NO se debe capturar</t>
        </r>
        <r>
          <rPr>
            <b/>
            <sz val="12"/>
            <color indexed="81"/>
            <rFont val="Tahoma"/>
            <family val="2"/>
          </rPr>
          <t>.
Aparece Automaticamente cuando se registra el Factor</t>
        </r>
      </text>
    </comment>
    <comment ref="L2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80" authorId="0">
      <text>
        <r>
          <rPr>
            <b/>
            <sz val="12"/>
            <color indexed="16"/>
            <rFont val="Tahoma"/>
            <family val="2"/>
          </rPr>
          <t>NO se debe capturar</t>
        </r>
        <r>
          <rPr>
            <b/>
            <sz val="12"/>
            <color indexed="81"/>
            <rFont val="Tahoma"/>
            <family val="2"/>
          </rPr>
          <t>.
Aparece Automaticamente cuando se registra el Factor</t>
        </r>
      </text>
    </comment>
    <comment ref="L2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85" authorId="0">
      <text>
        <r>
          <rPr>
            <b/>
            <sz val="12"/>
            <color indexed="16"/>
            <rFont val="Tahoma"/>
            <family val="2"/>
          </rPr>
          <t>NO se debe capturar</t>
        </r>
        <r>
          <rPr>
            <b/>
            <sz val="12"/>
            <color indexed="81"/>
            <rFont val="Tahoma"/>
            <family val="2"/>
          </rPr>
          <t>.
Aparece Automaticamente cuando se registra el Factor</t>
        </r>
      </text>
    </comment>
    <comment ref="L2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0" authorId="0">
      <text>
        <r>
          <rPr>
            <b/>
            <sz val="12"/>
            <color indexed="16"/>
            <rFont val="Tahoma"/>
            <family val="2"/>
          </rPr>
          <t>NO se debe capturar</t>
        </r>
        <r>
          <rPr>
            <b/>
            <sz val="12"/>
            <color indexed="81"/>
            <rFont val="Tahoma"/>
            <family val="2"/>
          </rPr>
          <t>.
Aparece Automaticamente cuando se registra el Factor</t>
        </r>
      </text>
    </comment>
    <comment ref="L2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5" authorId="0">
      <text>
        <r>
          <rPr>
            <b/>
            <sz val="12"/>
            <color indexed="16"/>
            <rFont val="Tahoma"/>
            <family val="2"/>
          </rPr>
          <t>NO se debe capturar</t>
        </r>
        <r>
          <rPr>
            <b/>
            <sz val="12"/>
            <color indexed="81"/>
            <rFont val="Tahoma"/>
            <family val="2"/>
          </rPr>
          <t>.
Aparece Automaticamente cuando se registra el Factor</t>
        </r>
      </text>
    </comment>
    <comment ref="L2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00" authorId="0">
      <text>
        <r>
          <rPr>
            <b/>
            <sz val="12"/>
            <color indexed="16"/>
            <rFont val="Tahoma"/>
            <family val="2"/>
          </rPr>
          <t>NO se debe capturar</t>
        </r>
        <r>
          <rPr>
            <b/>
            <sz val="12"/>
            <color indexed="81"/>
            <rFont val="Tahoma"/>
            <family val="2"/>
          </rPr>
          <t>.
Aparece Automaticamente cuando se registra el Factor</t>
        </r>
      </text>
    </comment>
    <comment ref="L3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05" authorId="0">
      <text>
        <r>
          <rPr>
            <b/>
            <sz val="12"/>
            <color indexed="16"/>
            <rFont val="Tahoma"/>
            <family val="2"/>
          </rPr>
          <t>NO se debe capturar</t>
        </r>
        <r>
          <rPr>
            <b/>
            <sz val="12"/>
            <color indexed="81"/>
            <rFont val="Tahoma"/>
            <family val="2"/>
          </rPr>
          <t>.
Aparece Automaticamente cuando se registra el Factor</t>
        </r>
      </text>
    </comment>
    <comment ref="L3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0" authorId="0">
      <text>
        <r>
          <rPr>
            <b/>
            <sz val="12"/>
            <color indexed="16"/>
            <rFont val="Tahoma"/>
            <family val="2"/>
          </rPr>
          <t>NO se debe capturar</t>
        </r>
        <r>
          <rPr>
            <b/>
            <sz val="12"/>
            <color indexed="81"/>
            <rFont val="Tahoma"/>
            <family val="2"/>
          </rPr>
          <t>.
Aparece Automaticamente cuando se registra el Factor</t>
        </r>
      </text>
    </comment>
    <comment ref="L3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5" authorId="0">
      <text>
        <r>
          <rPr>
            <b/>
            <sz val="12"/>
            <color indexed="16"/>
            <rFont val="Tahoma"/>
            <family val="2"/>
          </rPr>
          <t>NO se debe capturar</t>
        </r>
        <r>
          <rPr>
            <b/>
            <sz val="12"/>
            <color indexed="81"/>
            <rFont val="Tahoma"/>
            <family val="2"/>
          </rPr>
          <t>.
Aparece Automaticamente cuando se registra el Factor</t>
        </r>
      </text>
    </comment>
    <comment ref="L3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0" authorId="0">
      <text>
        <r>
          <rPr>
            <b/>
            <sz val="12"/>
            <color indexed="16"/>
            <rFont val="Tahoma"/>
            <family val="2"/>
          </rPr>
          <t>NO se debe capturar</t>
        </r>
        <r>
          <rPr>
            <b/>
            <sz val="12"/>
            <color indexed="81"/>
            <rFont val="Tahoma"/>
            <family val="2"/>
          </rPr>
          <t>.
Aparece Automaticamente cuando se registra el Factor</t>
        </r>
      </text>
    </comment>
    <comment ref="L3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5" authorId="0">
      <text>
        <r>
          <rPr>
            <b/>
            <sz val="12"/>
            <color indexed="16"/>
            <rFont val="Tahoma"/>
            <family val="2"/>
          </rPr>
          <t>NO se debe capturar</t>
        </r>
        <r>
          <rPr>
            <b/>
            <sz val="12"/>
            <color indexed="81"/>
            <rFont val="Tahoma"/>
            <family val="2"/>
          </rPr>
          <t>.
Aparece Automaticamente cuando se registra el Factor</t>
        </r>
      </text>
    </comment>
    <comment ref="L3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30" authorId="0">
      <text>
        <r>
          <rPr>
            <b/>
            <sz val="12"/>
            <color indexed="16"/>
            <rFont val="Tahoma"/>
            <family val="2"/>
          </rPr>
          <t>NO se debe capturar</t>
        </r>
        <r>
          <rPr>
            <b/>
            <sz val="12"/>
            <color indexed="81"/>
            <rFont val="Tahoma"/>
            <family val="2"/>
          </rPr>
          <t>.
Aparece Automaticamente cuando se registra el Factor</t>
        </r>
      </text>
    </comment>
    <comment ref="L3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35" authorId="0">
      <text>
        <r>
          <rPr>
            <b/>
            <sz val="12"/>
            <color indexed="16"/>
            <rFont val="Tahoma"/>
            <family val="2"/>
          </rPr>
          <t>NO se debe capturar</t>
        </r>
        <r>
          <rPr>
            <b/>
            <sz val="12"/>
            <color indexed="81"/>
            <rFont val="Tahoma"/>
            <family val="2"/>
          </rPr>
          <t>.
Aparece Automaticamente cuando se registra el Factor</t>
        </r>
      </text>
    </comment>
    <comment ref="L3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0" authorId="0">
      <text>
        <r>
          <rPr>
            <b/>
            <sz val="12"/>
            <color indexed="16"/>
            <rFont val="Tahoma"/>
            <family val="2"/>
          </rPr>
          <t>NO se debe capturar</t>
        </r>
        <r>
          <rPr>
            <b/>
            <sz val="12"/>
            <color indexed="81"/>
            <rFont val="Tahoma"/>
            <family val="2"/>
          </rPr>
          <t>.
Aparece Automaticamente cuando se registra el Factor</t>
        </r>
      </text>
    </comment>
    <comment ref="L3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5" authorId="0">
      <text>
        <r>
          <rPr>
            <b/>
            <sz val="12"/>
            <color indexed="16"/>
            <rFont val="Tahoma"/>
            <family val="2"/>
          </rPr>
          <t>NO se debe capturar</t>
        </r>
        <r>
          <rPr>
            <b/>
            <sz val="12"/>
            <color indexed="81"/>
            <rFont val="Tahoma"/>
            <family val="2"/>
          </rPr>
          <t>.
Aparece Automaticamente cuando se registra el Factor</t>
        </r>
      </text>
    </comment>
    <comment ref="L3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0" authorId="0">
      <text>
        <r>
          <rPr>
            <b/>
            <sz val="12"/>
            <color indexed="16"/>
            <rFont val="Tahoma"/>
            <family val="2"/>
          </rPr>
          <t>NO se debe capturar</t>
        </r>
        <r>
          <rPr>
            <b/>
            <sz val="12"/>
            <color indexed="81"/>
            <rFont val="Tahoma"/>
            <family val="2"/>
          </rPr>
          <t>.
Aparece Automaticamente cuando se registra el Factor</t>
        </r>
      </text>
    </comment>
    <comment ref="L3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5" authorId="0">
      <text>
        <r>
          <rPr>
            <b/>
            <sz val="12"/>
            <color indexed="16"/>
            <rFont val="Tahoma"/>
            <family val="2"/>
          </rPr>
          <t>NO se debe capturar</t>
        </r>
        <r>
          <rPr>
            <b/>
            <sz val="12"/>
            <color indexed="81"/>
            <rFont val="Tahoma"/>
            <family val="2"/>
          </rPr>
          <t>.
Aparece Automaticamente cuando se registra el Factor</t>
        </r>
      </text>
    </comment>
    <comment ref="L3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60" authorId="0">
      <text>
        <r>
          <rPr>
            <b/>
            <sz val="12"/>
            <color indexed="16"/>
            <rFont val="Tahoma"/>
            <family val="2"/>
          </rPr>
          <t>NO se debe capturar</t>
        </r>
        <r>
          <rPr>
            <b/>
            <sz val="12"/>
            <color indexed="81"/>
            <rFont val="Tahoma"/>
            <family val="2"/>
          </rPr>
          <t>.
Aparece Automaticamente cuando se registra el Factor</t>
        </r>
      </text>
    </comment>
    <comment ref="L3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5" authorId="0">
      <text>
        <r>
          <rPr>
            <b/>
            <sz val="12"/>
            <color indexed="16"/>
            <rFont val="Tahoma"/>
            <family val="2"/>
          </rPr>
          <t>NO se debe capturar</t>
        </r>
        <r>
          <rPr>
            <b/>
            <sz val="12"/>
            <color indexed="81"/>
            <rFont val="Tahoma"/>
            <family val="2"/>
          </rPr>
          <t>.
Aparece Automaticamente cuando se registra el Factor</t>
        </r>
      </text>
    </comment>
    <comment ref="L3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0" authorId="0">
      <text>
        <r>
          <rPr>
            <b/>
            <sz val="12"/>
            <color indexed="16"/>
            <rFont val="Tahoma"/>
            <family val="2"/>
          </rPr>
          <t>NO se debe capturar</t>
        </r>
        <r>
          <rPr>
            <b/>
            <sz val="12"/>
            <color indexed="81"/>
            <rFont val="Tahoma"/>
            <family val="2"/>
          </rPr>
          <t>.
Aparece Automaticamente cuando se registra el Factor</t>
        </r>
      </text>
    </comment>
    <comment ref="L3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5" authorId="0">
      <text>
        <r>
          <rPr>
            <b/>
            <sz val="12"/>
            <color indexed="16"/>
            <rFont val="Tahoma"/>
            <family val="2"/>
          </rPr>
          <t>NO se debe capturar</t>
        </r>
        <r>
          <rPr>
            <b/>
            <sz val="12"/>
            <color indexed="81"/>
            <rFont val="Tahoma"/>
            <family val="2"/>
          </rPr>
          <t>.
Aparece Automaticamente cuando se registra el Factor</t>
        </r>
      </text>
    </comment>
    <comment ref="L3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80" authorId="0">
      <text>
        <r>
          <rPr>
            <b/>
            <sz val="12"/>
            <color indexed="16"/>
            <rFont val="Tahoma"/>
            <family val="2"/>
          </rPr>
          <t>NO se debe capturar</t>
        </r>
        <r>
          <rPr>
            <b/>
            <sz val="12"/>
            <color indexed="81"/>
            <rFont val="Tahoma"/>
            <family val="2"/>
          </rPr>
          <t>.
Aparece Automaticamente cuando se registra el Factor</t>
        </r>
      </text>
    </comment>
    <comment ref="L3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85" authorId="0">
      <text>
        <r>
          <rPr>
            <b/>
            <sz val="12"/>
            <color indexed="16"/>
            <rFont val="Tahoma"/>
            <family val="2"/>
          </rPr>
          <t>NO se debe capturar</t>
        </r>
        <r>
          <rPr>
            <b/>
            <sz val="12"/>
            <color indexed="81"/>
            <rFont val="Tahoma"/>
            <family val="2"/>
          </rPr>
          <t>.
Aparece Automaticamente cuando se registra el Factor</t>
        </r>
      </text>
    </comment>
    <comment ref="L3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0" authorId="0">
      <text>
        <r>
          <rPr>
            <b/>
            <sz val="12"/>
            <color indexed="16"/>
            <rFont val="Tahoma"/>
            <family val="2"/>
          </rPr>
          <t>NO se debe capturar</t>
        </r>
        <r>
          <rPr>
            <b/>
            <sz val="12"/>
            <color indexed="81"/>
            <rFont val="Tahoma"/>
            <family val="2"/>
          </rPr>
          <t>.
Aparece Automaticamente cuando se registra el Factor</t>
        </r>
      </text>
    </comment>
    <comment ref="L3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5" authorId="0">
      <text>
        <r>
          <rPr>
            <b/>
            <sz val="12"/>
            <color indexed="16"/>
            <rFont val="Tahoma"/>
            <family val="2"/>
          </rPr>
          <t>NO se debe capturar</t>
        </r>
        <r>
          <rPr>
            <b/>
            <sz val="12"/>
            <color indexed="81"/>
            <rFont val="Tahoma"/>
            <family val="2"/>
          </rPr>
          <t>.
Aparece Automaticamente cuando se registra el Factor</t>
        </r>
      </text>
    </comment>
    <comment ref="L3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00" authorId="0">
      <text>
        <r>
          <rPr>
            <b/>
            <sz val="12"/>
            <color indexed="16"/>
            <rFont val="Tahoma"/>
            <family val="2"/>
          </rPr>
          <t>NO se debe capturar</t>
        </r>
        <r>
          <rPr>
            <b/>
            <sz val="12"/>
            <color indexed="81"/>
            <rFont val="Tahoma"/>
            <family val="2"/>
          </rPr>
          <t>.
Aparece Automaticamente cuando se registra el Factor</t>
        </r>
      </text>
    </comment>
    <comment ref="L4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05" authorId="0">
      <text>
        <r>
          <rPr>
            <b/>
            <sz val="12"/>
            <color indexed="16"/>
            <rFont val="Tahoma"/>
            <family val="2"/>
          </rPr>
          <t>NO se debe capturar</t>
        </r>
        <r>
          <rPr>
            <b/>
            <sz val="12"/>
            <color indexed="81"/>
            <rFont val="Tahoma"/>
            <family val="2"/>
          </rPr>
          <t>.
Aparece Automaticamente cuando se registra el Factor</t>
        </r>
      </text>
    </comment>
    <comment ref="L4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0" authorId="0">
      <text>
        <r>
          <rPr>
            <b/>
            <sz val="12"/>
            <color indexed="16"/>
            <rFont val="Tahoma"/>
            <family val="2"/>
          </rPr>
          <t>NO se debe capturar</t>
        </r>
        <r>
          <rPr>
            <b/>
            <sz val="12"/>
            <color indexed="81"/>
            <rFont val="Tahoma"/>
            <family val="2"/>
          </rPr>
          <t>.
Aparece Automaticamente cuando se registra el Factor</t>
        </r>
      </text>
    </comment>
    <comment ref="L4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5" authorId="0">
      <text>
        <r>
          <rPr>
            <b/>
            <sz val="12"/>
            <color indexed="16"/>
            <rFont val="Tahoma"/>
            <family val="2"/>
          </rPr>
          <t>NO se debe capturar</t>
        </r>
        <r>
          <rPr>
            <b/>
            <sz val="12"/>
            <color indexed="81"/>
            <rFont val="Tahoma"/>
            <family val="2"/>
          </rPr>
          <t>.
Aparece Automaticamente cuando se registra el Factor</t>
        </r>
      </text>
    </comment>
    <comment ref="L4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20" authorId="0">
      <text>
        <r>
          <rPr>
            <b/>
            <sz val="12"/>
            <color indexed="16"/>
            <rFont val="Tahoma"/>
            <family val="2"/>
          </rPr>
          <t>NO se debe capturar</t>
        </r>
        <r>
          <rPr>
            <b/>
            <sz val="12"/>
            <color indexed="81"/>
            <rFont val="Tahoma"/>
            <family val="2"/>
          </rPr>
          <t>.
Aparece Automaticamente cuando se registra el Factor</t>
        </r>
      </text>
    </comment>
    <comment ref="L4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25" authorId="0">
      <text>
        <r>
          <rPr>
            <b/>
            <sz val="12"/>
            <color indexed="16"/>
            <rFont val="Tahoma"/>
            <family val="2"/>
          </rPr>
          <t>NO se debe capturar</t>
        </r>
        <r>
          <rPr>
            <b/>
            <sz val="12"/>
            <color indexed="81"/>
            <rFont val="Tahoma"/>
            <family val="2"/>
          </rPr>
          <t>.
Aparece Automaticamente cuando se registra el Factor</t>
        </r>
      </text>
    </comment>
    <comment ref="L4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30" authorId="0">
      <text>
        <r>
          <rPr>
            <b/>
            <sz val="12"/>
            <color indexed="16"/>
            <rFont val="Tahoma"/>
            <family val="2"/>
          </rPr>
          <t>NO se debe capturar</t>
        </r>
        <r>
          <rPr>
            <b/>
            <sz val="12"/>
            <color indexed="81"/>
            <rFont val="Tahoma"/>
            <family val="2"/>
          </rPr>
          <t>.
Aparece Automaticamente cuando se registra el Factor</t>
        </r>
      </text>
    </comment>
    <comment ref="L4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35" authorId="0">
      <text>
        <r>
          <rPr>
            <b/>
            <sz val="12"/>
            <color indexed="16"/>
            <rFont val="Tahoma"/>
            <family val="2"/>
          </rPr>
          <t>NO se debe capturar</t>
        </r>
        <r>
          <rPr>
            <b/>
            <sz val="12"/>
            <color indexed="81"/>
            <rFont val="Tahoma"/>
            <family val="2"/>
          </rPr>
          <t>.
Aparece Automaticamente cuando se registra el Factor</t>
        </r>
      </text>
    </comment>
    <comment ref="L4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0" authorId="0">
      <text>
        <r>
          <rPr>
            <b/>
            <sz val="12"/>
            <color indexed="16"/>
            <rFont val="Tahoma"/>
            <family val="2"/>
          </rPr>
          <t>NO se debe capturar</t>
        </r>
        <r>
          <rPr>
            <b/>
            <sz val="12"/>
            <color indexed="81"/>
            <rFont val="Tahoma"/>
            <family val="2"/>
          </rPr>
          <t>.
Aparece Automaticamente cuando se registra el Factor</t>
        </r>
      </text>
    </comment>
    <comment ref="L4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5" authorId="0">
      <text>
        <r>
          <rPr>
            <b/>
            <sz val="12"/>
            <color indexed="16"/>
            <rFont val="Tahoma"/>
            <family val="2"/>
          </rPr>
          <t>NO se debe capturar</t>
        </r>
        <r>
          <rPr>
            <b/>
            <sz val="12"/>
            <color indexed="81"/>
            <rFont val="Tahoma"/>
            <family val="2"/>
          </rPr>
          <t>.
Aparece Automaticamente cuando se registra el Factor</t>
        </r>
      </text>
    </comment>
    <comment ref="L4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50" authorId="0">
      <text>
        <r>
          <rPr>
            <b/>
            <sz val="12"/>
            <color indexed="16"/>
            <rFont val="Tahoma"/>
            <family val="2"/>
          </rPr>
          <t>NO se debe capturar</t>
        </r>
        <r>
          <rPr>
            <b/>
            <sz val="12"/>
            <color indexed="81"/>
            <rFont val="Tahoma"/>
            <family val="2"/>
          </rPr>
          <t>.
Aparece Automaticamente cuando se registra el Factor</t>
        </r>
      </text>
    </comment>
    <comment ref="L4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comments3.xml><?xml version="1.0" encoding="utf-8"?>
<comments xmlns="http://schemas.openxmlformats.org/spreadsheetml/2006/main">
  <authors>
    <author>Carlos</author>
  </authors>
  <commentList>
    <comment ref="A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 authorId="0">
      <text>
        <r>
          <rPr>
            <b/>
            <sz val="12"/>
            <color indexed="16"/>
            <rFont val="Tahoma"/>
            <family val="2"/>
          </rPr>
          <t>NO se debe capturar</t>
        </r>
        <r>
          <rPr>
            <b/>
            <sz val="12"/>
            <color indexed="81"/>
            <rFont val="Tahoma"/>
            <family val="2"/>
          </rPr>
          <t>.
Aparece Automaticamente cuando se registra el Factor</t>
        </r>
      </text>
    </comment>
    <comment ref="L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9" authorId="0">
      <text>
        <r>
          <rPr>
            <b/>
            <sz val="12"/>
            <color indexed="16"/>
            <rFont val="Tahoma"/>
            <family val="2"/>
          </rPr>
          <t>NO se debe capturar</t>
        </r>
        <r>
          <rPr>
            <b/>
            <sz val="12"/>
            <color indexed="81"/>
            <rFont val="Tahoma"/>
            <family val="2"/>
          </rPr>
          <t>.
Aparece Automaticamente cuando se registra el Factor</t>
        </r>
      </text>
    </comment>
    <comment ref="L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 authorId="0">
      <text>
        <r>
          <rPr>
            <b/>
            <sz val="12"/>
            <color indexed="16"/>
            <rFont val="Tahoma"/>
            <family val="2"/>
          </rPr>
          <t>NO se debe capturar</t>
        </r>
        <r>
          <rPr>
            <b/>
            <sz val="12"/>
            <color indexed="81"/>
            <rFont val="Tahoma"/>
            <family val="2"/>
          </rPr>
          <t>.
Aparece Automaticamente cuando se registra el Factor</t>
        </r>
      </text>
    </comment>
    <comment ref="L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 authorId="0">
      <text>
        <r>
          <rPr>
            <b/>
            <sz val="12"/>
            <color indexed="16"/>
            <rFont val="Tahoma"/>
            <family val="2"/>
          </rPr>
          <t>NO se debe capturar</t>
        </r>
        <r>
          <rPr>
            <b/>
            <sz val="12"/>
            <color indexed="81"/>
            <rFont val="Tahoma"/>
            <family val="2"/>
          </rPr>
          <t>.
Aparece Automaticamente cuando se registra el Factor</t>
        </r>
      </text>
    </comment>
    <comment ref="L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 authorId="0">
      <text>
        <r>
          <rPr>
            <b/>
            <sz val="12"/>
            <color indexed="16"/>
            <rFont val="Tahoma"/>
            <family val="2"/>
          </rPr>
          <t>NO se debe capturar</t>
        </r>
        <r>
          <rPr>
            <b/>
            <sz val="12"/>
            <color indexed="81"/>
            <rFont val="Tahoma"/>
            <family val="2"/>
          </rPr>
          <t>.
Aparece Automaticamente cuando se registra el Factor</t>
        </r>
      </text>
    </comment>
    <comment ref="L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9" authorId="0">
      <text>
        <r>
          <rPr>
            <b/>
            <sz val="12"/>
            <color indexed="16"/>
            <rFont val="Tahoma"/>
            <family val="2"/>
          </rPr>
          <t>NO se debe capturar</t>
        </r>
        <r>
          <rPr>
            <b/>
            <sz val="12"/>
            <color indexed="81"/>
            <rFont val="Tahoma"/>
            <family val="2"/>
          </rPr>
          <t>.
Aparece Automaticamente cuando se registra el Factor</t>
        </r>
      </text>
    </comment>
    <comment ref="L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4" authorId="0">
      <text>
        <r>
          <rPr>
            <b/>
            <sz val="12"/>
            <color indexed="16"/>
            <rFont val="Tahoma"/>
            <family val="2"/>
          </rPr>
          <t>NO se debe capturar</t>
        </r>
        <r>
          <rPr>
            <b/>
            <sz val="12"/>
            <color indexed="81"/>
            <rFont val="Tahoma"/>
            <family val="2"/>
          </rPr>
          <t>.
Aparece Automaticamente cuando se registra el Factor</t>
        </r>
      </text>
    </comment>
    <comment ref="L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 authorId="0">
      <text>
        <r>
          <rPr>
            <b/>
            <sz val="12"/>
            <color indexed="16"/>
            <rFont val="Tahoma"/>
            <family val="2"/>
          </rPr>
          <t>NO se debe capturar</t>
        </r>
        <r>
          <rPr>
            <b/>
            <sz val="12"/>
            <color indexed="81"/>
            <rFont val="Tahoma"/>
            <family val="2"/>
          </rPr>
          <t>.
Aparece Automaticamente cuando se registra el Factor</t>
        </r>
      </text>
    </comment>
    <comment ref="L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 authorId="0">
      <text>
        <r>
          <rPr>
            <b/>
            <sz val="12"/>
            <color indexed="16"/>
            <rFont val="Tahoma"/>
            <family val="2"/>
          </rPr>
          <t>NO se debe capturar</t>
        </r>
        <r>
          <rPr>
            <b/>
            <sz val="12"/>
            <color indexed="81"/>
            <rFont val="Tahoma"/>
            <family val="2"/>
          </rPr>
          <t>.
Aparece Automaticamente cuando se registra el Factor</t>
        </r>
      </text>
    </comment>
    <comment ref="L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9" authorId="0">
      <text>
        <r>
          <rPr>
            <b/>
            <sz val="12"/>
            <color indexed="16"/>
            <rFont val="Tahoma"/>
            <family val="2"/>
          </rPr>
          <t>NO se debe capturar</t>
        </r>
        <r>
          <rPr>
            <b/>
            <sz val="12"/>
            <color indexed="81"/>
            <rFont val="Tahoma"/>
            <family val="2"/>
          </rPr>
          <t>.
Aparece Automaticamente cuando se registra el Factor</t>
        </r>
      </text>
    </comment>
    <comment ref="L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4" authorId="0">
      <text>
        <r>
          <rPr>
            <b/>
            <sz val="12"/>
            <color indexed="16"/>
            <rFont val="Tahoma"/>
            <family val="2"/>
          </rPr>
          <t>NO se debe capturar</t>
        </r>
        <r>
          <rPr>
            <b/>
            <sz val="12"/>
            <color indexed="81"/>
            <rFont val="Tahoma"/>
            <family val="2"/>
          </rPr>
          <t>.
Aparece Automaticamente cuando se registra el Factor</t>
        </r>
      </text>
    </comment>
    <comment ref="L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59" authorId="0">
      <text>
        <r>
          <rPr>
            <b/>
            <sz val="12"/>
            <color indexed="16"/>
            <rFont val="Tahoma"/>
            <family val="2"/>
          </rPr>
          <t>NO se debe capturar</t>
        </r>
        <r>
          <rPr>
            <b/>
            <sz val="12"/>
            <color indexed="81"/>
            <rFont val="Tahoma"/>
            <family val="2"/>
          </rPr>
          <t>.
Aparece Automaticamente cuando se registra el Factor</t>
        </r>
      </text>
    </comment>
    <comment ref="L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4" authorId="0">
      <text>
        <r>
          <rPr>
            <b/>
            <sz val="12"/>
            <color indexed="16"/>
            <rFont val="Tahoma"/>
            <family val="2"/>
          </rPr>
          <t>NO se debe capturar</t>
        </r>
        <r>
          <rPr>
            <b/>
            <sz val="12"/>
            <color indexed="81"/>
            <rFont val="Tahoma"/>
            <family val="2"/>
          </rPr>
          <t>.
Aparece Automaticamente cuando se registra el Factor</t>
        </r>
      </text>
    </comment>
    <comment ref="L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9" authorId="0">
      <text>
        <r>
          <rPr>
            <b/>
            <sz val="12"/>
            <color indexed="16"/>
            <rFont val="Tahoma"/>
            <family val="2"/>
          </rPr>
          <t>NO se debe capturar</t>
        </r>
        <r>
          <rPr>
            <b/>
            <sz val="12"/>
            <color indexed="81"/>
            <rFont val="Tahoma"/>
            <family val="2"/>
          </rPr>
          <t>.
Aparece Automaticamente cuando se registra el Factor</t>
        </r>
      </text>
    </comment>
    <comment ref="L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4" authorId="0">
      <text>
        <r>
          <rPr>
            <b/>
            <sz val="12"/>
            <color indexed="16"/>
            <rFont val="Tahoma"/>
            <family val="2"/>
          </rPr>
          <t>NO se debe capturar</t>
        </r>
        <r>
          <rPr>
            <b/>
            <sz val="12"/>
            <color indexed="81"/>
            <rFont val="Tahoma"/>
            <family val="2"/>
          </rPr>
          <t>.
Aparece Automaticamente cuando se registra el Factor</t>
        </r>
      </text>
    </comment>
    <comment ref="L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79" authorId="0">
      <text>
        <r>
          <rPr>
            <b/>
            <sz val="12"/>
            <color indexed="16"/>
            <rFont val="Tahoma"/>
            <family val="2"/>
          </rPr>
          <t>NO se debe capturar</t>
        </r>
        <r>
          <rPr>
            <b/>
            <sz val="12"/>
            <color indexed="81"/>
            <rFont val="Tahoma"/>
            <family val="2"/>
          </rPr>
          <t>.
Aparece Automaticamente cuando se registra el Factor</t>
        </r>
      </text>
    </comment>
    <comment ref="L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84" authorId="0">
      <text>
        <r>
          <rPr>
            <b/>
            <sz val="12"/>
            <color indexed="16"/>
            <rFont val="Tahoma"/>
            <family val="2"/>
          </rPr>
          <t>NO se debe capturar</t>
        </r>
        <r>
          <rPr>
            <b/>
            <sz val="12"/>
            <color indexed="81"/>
            <rFont val="Tahoma"/>
            <family val="2"/>
          </rPr>
          <t>.
Aparece Automaticamente cuando se registra el Factor</t>
        </r>
      </text>
    </comment>
    <comment ref="L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9" authorId="0">
      <text>
        <r>
          <rPr>
            <b/>
            <sz val="12"/>
            <color indexed="16"/>
            <rFont val="Tahoma"/>
            <family val="2"/>
          </rPr>
          <t>NO se debe capturar</t>
        </r>
        <r>
          <rPr>
            <b/>
            <sz val="12"/>
            <color indexed="81"/>
            <rFont val="Tahoma"/>
            <family val="2"/>
          </rPr>
          <t>.
Aparece Automaticamente cuando se registra el Factor</t>
        </r>
      </text>
    </comment>
    <comment ref="L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4" authorId="0">
      <text>
        <r>
          <rPr>
            <b/>
            <sz val="12"/>
            <color indexed="16"/>
            <rFont val="Tahoma"/>
            <family val="2"/>
          </rPr>
          <t>NO se debe capturar</t>
        </r>
        <r>
          <rPr>
            <b/>
            <sz val="12"/>
            <color indexed="81"/>
            <rFont val="Tahoma"/>
            <family val="2"/>
          </rPr>
          <t>.
Aparece Automaticamente cuando se registra el Factor</t>
        </r>
      </text>
    </comment>
    <comment ref="L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9" authorId="0">
      <text>
        <r>
          <rPr>
            <b/>
            <sz val="12"/>
            <color indexed="16"/>
            <rFont val="Tahoma"/>
            <family val="2"/>
          </rPr>
          <t>NO se debe capturar</t>
        </r>
        <r>
          <rPr>
            <b/>
            <sz val="12"/>
            <color indexed="81"/>
            <rFont val="Tahoma"/>
            <family val="2"/>
          </rPr>
          <t>.
Aparece Automaticamente cuando se registra el Factor</t>
        </r>
      </text>
    </comment>
    <comment ref="L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04" authorId="0">
      <text>
        <r>
          <rPr>
            <b/>
            <sz val="12"/>
            <color indexed="16"/>
            <rFont val="Tahoma"/>
            <family val="2"/>
          </rPr>
          <t>NO se debe capturar</t>
        </r>
        <r>
          <rPr>
            <b/>
            <sz val="12"/>
            <color indexed="81"/>
            <rFont val="Tahoma"/>
            <family val="2"/>
          </rPr>
          <t>.
Aparece Automaticamente cuando se registra el Factor</t>
        </r>
      </text>
    </comment>
    <comment ref="L1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09" authorId="0">
      <text>
        <r>
          <rPr>
            <b/>
            <sz val="12"/>
            <color indexed="16"/>
            <rFont val="Tahoma"/>
            <family val="2"/>
          </rPr>
          <t>NO se debe capturar</t>
        </r>
        <r>
          <rPr>
            <b/>
            <sz val="12"/>
            <color indexed="81"/>
            <rFont val="Tahoma"/>
            <family val="2"/>
          </rPr>
          <t>.
Aparece Automaticamente cuando se registra el Factor</t>
        </r>
      </text>
    </comment>
    <comment ref="L1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4" authorId="0">
      <text>
        <r>
          <rPr>
            <b/>
            <sz val="12"/>
            <color indexed="16"/>
            <rFont val="Tahoma"/>
            <family val="2"/>
          </rPr>
          <t>NO se debe capturar</t>
        </r>
        <r>
          <rPr>
            <b/>
            <sz val="12"/>
            <color indexed="81"/>
            <rFont val="Tahoma"/>
            <family val="2"/>
          </rPr>
          <t>.
Aparece Automaticamente cuando se registra el Factor</t>
        </r>
      </text>
    </comment>
    <comment ref="L1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9" authorId="0">
      <text>
        <r>
          <rPr>
            <b/>
            <sz val="12"/>
            <color indexed="16"/>
            <rFont val="Tahoma"/>
            <family val="2"/>
          </rPr>
          <t>NO se debe capturar</t>
        </r>
        <r>
          <rPr>
            <b/>
            <sz val="12"/>
            <color indexed="81"/>
            <rFont val="Tahoma"/>
            <family val="2"/>
          </rPr>
          <t>.
Aparece Automaticamente cuando se registra el Factor</t>
        </r>
      </text>
    </comment>
    <comment ref="L1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4" authorId="0">
      <text>
        <r>
          <rPr>
            <b/>
            <sz val="12"/>
            <color indexed="16"/>
            <rFont val="Tahoma"/>
            <family val="2"/>
          </rPr>
          <t>NO se debe capturar</t>
        </r>
        <r>
          <rPr>
            <b/>
            <sz val="12"/>
            <color indexed="81"/>
            <rFont val="Tahoma"/>
            <family val="2"/>
          </rPr>
          <t>.
Aparece Automaticamente cuando se registra el Factor</t>
        </r>
      </text>
    </comment>
    <comment ref="L1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29" authorId="0">
      <text>
        <r>
          <rPr>
            <b/>
            <sz val="12"/>
            <color indexed="16"/>
            <rFont val="Tahoma"/>
            <family val="2"/>
          </rPr>
          <t>NO se debe capturar</t>
        </r>
        <r>
          <rPr>
            <b/>
            <sz val="12"/>
            <color indexed="81"/>
            <rFont val="Tahoma"/>
            <family val="2"/>
          </rPr>
          <t>.
Aparece Automaticamente cuando se registra el Factor</t>
        </r>
      </text>
    </comment>
    <comment ref="L1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4" authorId="0">
      <text>
        <r>
          <rPr>
            <b/>
            <sz val="12"/>
            <color indexed="16"/>
            <rFont val="Tahoma"/>
            <family val="2"/>
          </rPr>
          <t>NO se debe capturar</t>
        </r>
        <r>
          <rPr>
            <b/>
            <sz val="12"/>
            <color indexed="81"/>
            <rFont val="Tahoma"/>
            <family val="2"/>
          </rPr>
          <t>.
Aparece Automaticamente cuando se registra el Factor</t>
        </r>
      </text>
    </comment>
    <comment ref="L1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39" authorId="0">
      <text>
        <r>
          <rPr>
            <b/>
            <sz val="12"/>
            <color indexed="16"/>
            <rFont val="Tahoma"/>
            <family val="2"/>
          </rPr>
          <t>NO se debe capturar</t>
        </r>
        <r>
          <rPr>
            <b/>
            <sz val="12"/>
            <color indexed="81"/>
            <rFont val="Tahoma"/>
            <family val="2"/>
          </rPr>
          <t>.
Aparece Automaticamente cuando se registra el Factor</t>
        </r>
      </text>
    </comment>
    <comment ref="L1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4" authorId="0">
      <text>
        <r>
          <rPr>
            <b/>
            <sz val="12"/>
            <color indexed="16"/>
            <rFont val="Tahoma"/>
            <family val="2"/>
          </rPr>
          <t>NO se debe capturar</t>
        </r>
        <r>
          <rPr>
            <b/>
            <sz val="12"/>
            <color indexed="81"/>
            <rFont val="Tahoma"/>
            <family val="2"/>
          </rPr>
          <t>.
Aparece Automaticamente cuando se registra el Factor</t>
        </r>
      </text>
    </comment>
    <comment ref="L1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9" authorId="0">
      <text>
        <r>
          <rPr>
            <b/>
            <sz val="12"/>
            <color indexed="16"/>
            <rFont val="Tahoma"/>
            <family val="2"/>
          </rPr>
          <t>NO se debe capturar</t>
        </r>
        <r>
          <rPr>
            <b/>
            <sz val="12"/>
            <color indexed="81"/>
            <rFont val="Tahoma"/>
            <family val="2"/>
          </rPr>
          <t>.
Aparece Automaticamente cuando se registra el Factor</t>
        </r>
      </text>
    </comment>
    <comment ref="L1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4" authorId="0">
      <text>
        <r>
          <rPr>
            <b/>
            <sz val="12"/>
            <color indexed="16"/>
            <rFont val="Tahoma"/>
            <family val="2"/>
          </rPr>
          <t>NO se debe capturar</t>
        </r>
        <r>
          <rPr>
            <b/>
            <sz val="12"/>
            <color indexed="81"/>
            <rFont val="Tahoma"/>
            <family val="2"/>
          </rPr>
          <t>.
Aparece Automaticamente cuando se registra el Factor</t>
        </r>
      </text>
    </comment>
    <comment ref="L1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9" authorId="0">
      <text>
        <r>
          <rPr>
            <b/>
            <sz val="12"/>
            <color indexed="16"/>
            <rFont val="Tahoma"/>
            <family val="2"/>
          </rPr>
          <t>NO se debe capturar</t>
        </r>
        <r>
          <rPr>
            <b/>
            <sz val="12"/>
            <color indexed="81"/>
            <rFont val="Tahoma"/>
            <family val="2"/>
          </rPr>
          <t>.
Aparece Automaticamente cuando se registra el Factor</t>
        </r>
      </text>
    </comment>
    <comment ref="L1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4" authorId="0">
      <text>
        <r>
          <rPr>
            <b/>
            <sz val="12"/>
            <color indexed="16"/>
            <rFont val="Tahoma"/>
            <family val="2"/>
          </rPr>
          <t>NO se debe capturar</t>
        </r>
        <r>
          <rPr>
            <b/>
            <sz val="12"/>
            <color indexed="81"/>
            <rFont val="Tahoma"/>
            <family val="2"/>
          </rPr>
          <t>.
Aparece Automaticamente cuando se registra el Factor</t>
        </r>
      </text>
    </comment>
    <comment ref="L1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9" authorId="0">
      <text>
        <r>
          <rPr>
            <b/>
            <sz val="12"/>
            <color indexed="16"/>
            <rFont val="Tahoma"/>
            <family val="2"/>
          </rPr>
          <t>NO se debe capturar</t>
        </r>
        <r>
          <rPr>
            <b/>
            <sz val="12"/>
            <color indexed="81"/>
            <rFont val="Tahoma"/>
            <family val="2"/>
          </rPr>
          <t>.
Aparece Automaticamente cuando se registra el Factor</t>
        </r>
      </text>
    </comment>
    <comment ref="L1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4" authorId="0">
      <text>
        <r>
          <rPr>
            <b/>
            <sz val="12"/>
            <color indexed="16"/>
            <rFont val="Tahoma"/>
            <family val="2"/>
          </rPr>
          <t>NO se debe capturar</t>
        </r>
        <r>
          <rPr>
            <b/>
            <sz val="12"/>
            <color indexed="81"/>
            <rFont val="Tahoma"/>
            <family val="2"/>
          </rPr>
          <t>.
Aparece Automaticamente cuando se registra el Factor</t>
        </r>
      </text>
    </comment>
    <comment ref="L1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79" authorId="0">
      <text>
        <r>
          <rPr>
            <b/>
            <sz val="12"/>
            <color indexed="16"/>
            <rFont val="Tahoma"/>
            <family val="2"/>
          </rPr>
          <t>NO se debe capturar</t>
        </r>
        <r>
          <rPr>
            <b/>
            <sz val="12"/>
            <color indexed="81"/>
            <rFont val="Tahoma"/>
            <family val="2"/>
          </rPr>
          <t>.
Aparece Automaticamente cuando se registra el Factor</t>
        </r>
      </text>
    </comment>
    <comment ref="L1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4" authorId="0">
      <text>
        <r>
          <rPr>
            <b/>
            <sz val="12"/>
            <color indexed="16"/>
            <rFont val="Tahoma"/>
            <family val="2"/>
          </rPr>
          <t>NO se debe capturar</t>
        </r>
        <r>
          <rPr>
            <b/>
            <sz val="12"/>
            <color indexed="81"/>
            <rFont val="Tahoma"/>
            <family val="2"/>
          </rPr>
          <t>.
Aparece Automaticamente cuando se registra el Factor</t>
        </r>
      </text>
    </comment>
    <comment ref="L1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9" authorId="0">
      <text>
        <r>
          <rPr>
            <b/>
            <sz val="12"/>
            <color indexed="16"/>
            <rFont val="Tahoma"/>
            <family val="2"/>
          </rPr>
          <t>NO se debe capturar</t>
        </r>
        <r>
          <rPr>
            <b/>
            <sz val="12"/>
            <color indexed="81"/>
            <rFont val="Tahoma"/>
            <family val="2"/>
          </rPr>
          <t>.
Aparece Automaticamente cuando se registra el Factor</t>
        </r>
      </text>
    </comment>
    <comment ref="L1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4" authorId="0">
      <text>
        <r>
          <rPr>
            <b/>
            <sz val="12"/>
            <color indexed="16"/>
            <rFont val="Tahoma"/>
            <family val="2"/>
          </rPr>
          <t>NO se debe capturar</t>
        </r>
        <r>
          <rPr>
            <b/>
            <sz val="12"/>
            <color indexed="81"/>
            <rFont val="Tahoma"/>
            <family val="2"/>
          </rPr>
          <t>.
Aparece Automaticamente cuando se registra el Factor</t>
        </r>
      </text>
    </comment>
    <comment ref="L1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9" authorId="0">
      <text>
        <r>
          <rPr>
            <b/>
            <sz val="12"/>
            <color indexed="16"/>
            <rFont val="Tahoma"/>
            <family val="2"/>
          </rPr>
          <t>NO se debe capturar</t>
        </r>
        <r>
          <rPr>
            <b/>
            <sz val="12"/>
            <color indexed="81"/>
            <rFont val="Tahoma"/>
            <family val="2"/>
          </rPr>
          <t>.
Aparece Automaticamente cuando se registra el Factor</t>
        </r>
      </text>
    </comment>
    <comment ref="L1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4" authorId="0">
      <text>
        <r>
          <rPr>
            <b/>
            <sz val="12"/>
            <color indexed="16"/>
            <rFont val="Tahoma"/>
            <family val="2"/>
          </rPr>
          <t>NO se debe capturar</t>
        </r>
        <r>
          <rPr>
            <b/>
            <sz val="12"/>
            <color indexed="81"/>
            <rFont val="Tahoma"/>
            <family val="2"/>
          </rPr>
          <t>.
Aparece Automaticamente cuando se registra el Factor</t>
        </r>
      </text>
    </comment>
    <comment ref="L2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09" authorId="0">
      <text>
        <r>
          <rPr>
            <b/>
            <sz val="12"/>
            <color indexed="16"/>
            <rFont val="Tahoma"/>
            <family val="2"/>
          </rPr>
          <t>NO se debe capturar</t>
        </r>
        <r>
          <rPr>
            <b/>
            <sz val="12"/>
            <color indexed="81"/>
            <rFont val="Tahoma"/>
            <family val="2"/>
          </rPr>
          <t>.
Aparece Automaticamente cuando se registra el Factor</t>
        </r>
      </text>
    </comment>
    <comment ref="L2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4" authorId="0">
      <text>
        <r>
          <rPr>
            <b/>
            <sz val="12"/>
            <color indexed="16"/>
            <rFont val="Tahoma"/>
            <family val="2"/>
          </rPr>
          <t>NO se debe capturar</t>
        </r>
        <r>
          <rPr>
            <b/>
            <sz val="12"/>
            <color indexed="81"/>
            <rFont val="Tahoma"/>
            <family val="2"/>
          </rPr>
          <t>.
Aparece Automaticamente cuando se registra el Factor</t>
        </r>
      </text>
    </comment>
    <comment ref="L2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9" authorId="0">
      <text>
        <r>
          <rPr>
            <b/>
            <sz val="12"/>
            <color indexed="16"/>
            <rFont val="Tahoma"/>
            <family val="2"/>
          </rPr>
          <t>NO se debe capturar</t>
        </r>
        <r>
          <rPr>
            <b/>
            <sz val="12"/>
            <color indexed="81"/>
            <rFont val="Tahoma"/>
            <family val="2"/>
          </rPr>
          <t>.
Aparece Automaticamente cuando se registra el Factor</t>
        </r>
      </text>
    </comment>
    <comment ref="L2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4" authorId="0">
      <text>
        <r>
          <rPr>
            <b/>
            <sz val="12"/>
            <color indexed="16"/>
            <rFont val="Tahoma"/>
            <family val="2"/>
          </rPr>
          <t>NO se debe capturar</t>
        </r>
        <r>
          <rPr>
            <b/>
            <sz val="12"/>
            <color indexed="81"/>
            <rFont val="Tahoma"/>
            <family val="2"/>
          </rPr>
          <t>.
Aparece Automaticamente cuando se registra el Factor</t>
        </r>
      </text>
    </comment>
    <comment ref="L2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29" authorId="0">
      <text>
        <r>
          <rPr>
            <b/>
            <sz val="12"/>
            <color indexed="16"/>
            <rFont val="Tahoma"/>
            <family val="2"/>
          </rPr>
          <t>NO se debe capturar</t>
        </r>
        <r>
          <rPr>
            <b/>
            <sz val="12"/>
            <color indexed="81"/>
            <rFont val="Tahoma"/>
            <family val="2"/>
          </rPr>
          <t>.
Aparece Automaticamente cuando se registra el Factor</t>
        </r>
      </text>
    </comment>
    <comment ref="L2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4" authorId="0">
      <text>
        <r>
          <rPr>
            <b/>
            <sz val="12"/>
            <color indexed="16"/>
            <rFont val="Tahoma"/>
            <family val="2"/>
          </rPr>
          <t>NO se debe capturar</t>
        </r>
        <r>
          <rPr>
            <b/>
            <sz val="12"/>
            <color indexed="81"/>
            <rFont val="Tahoma"/>
            <family val="2"/>
          </rPr>
          <t>.
Aparece Automaticamente cuando se registra el Factor</t>
        </r>
      </text>
    </comment>
    <comment ref="L2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9" authorId="0">
      <text>
        <r>
          <rPr>
            <b/>
            <sz val="12"/>
            <color indexed="16"/>
            <rFont val="Tahoma"/>
            <family val="2"/>
          </rPr>
          <t>NO se debe capturar</t>
        </r>
        <r>
          <rPr>
            <b/>
            <sz val="12"/>
            <color indexed="81"/>
            <rFont val="Tahoma"/>
            <family val="2"/>
          </rPr>
          <t>.
Aparece Automaticamente cuando se registra el Factor</t>
        </r>
      </text>
    </comment>
    <comment ref="L2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4" authorId="0">
      <text>
        <r>
          <rPr>
            <b/>
            <sz val="12"/>
            <color indexed="16"/>
            <rFont val="Tahoma"/>
            <family val="2"/>
          </rPr>
          <t>NO se debe capturar</t>
        </r>
        <r>
          <rPr>
            <b/>
            <sz val="12"/>
            <color indexed="81"/>
            <rFont val="Tahoma"/>
            <family val="2"/>
          </rPr>
          <t>.
Aparece Automaticamente cuando se registra el Factor</t>
        </r>
      </text>
    </comment>
    <comment ref="L2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9" authorId="0">
      <text>
        <r>
          <rPr>
            <b/>
            <sz val="12"/>
            <color indexed="16"/>
            <rFont val="Tahoma"/>
            <family val="2"/>
          </rPr>
          <t>NO se debe capturar</t>
        </r>
        <r>
          <rPr>
            <b/>
            <sz val="12"/>
            <color indexed="81"/>
            <rFont val="Tahoma"/>
            <family val="2"/>
          </rPr>
          <t>.
Aparece Automaticamente cuando se registra el Factor</t>
        </r>
      </text>
    </comment>
    <comment ref="L2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4" authorId="0">
      <text>
        <r>
          <rPr>
            <b/>
            <sz val="12"/>
            <color indexed="16"/>
            <rFont val="Tahoma"/>
            <family val="2"/>
          </rPr>
          <t>NO se debe capturar</t>
        </r>
        <r>
          <rPr>
            <b/>
            <sz val="12"/>
            <color indexed="81"/>
            <rFont val="Tahoma"/>
            <family val="2"/>
          </rPr>
          <t>.
Aparece Automaticamente cuando se registra el Factor</t>
        </r>
      </text>
    </comment>
    <comment ref="L25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debe cambiarse.</t>
        </r>
      </text>
    </comment>
    <comment ref="I259" authorId="0">
      <text>
        <r>
          <rPr>
            <b/>
            <sz val="12"/>
            <color indexed="16"/>
            <rFont val="Tahoma"/>
            <family val="2"/>
          </rPr>
          <t>NO se debe capturar</t>
        </r>
        <r>
          <rPr>
            <b/>
            <sz val="12"/>
            <color indexed="81"/>
            <rFont val="Tahoma"/>
            <family val="2"/>
          </rPr>
          <t>.
Aparece Automaticamente cuando se registra el Factor</t>
        </r>
      </text>
    </comment>
    <comment ref="L25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64" authorId="0">
      <text>
        <r>
          <rPr>
            <b/>
            <sz val="12"/>
            <color indexed="16"/>
            <rFont val="Tahoma"/>
            <family val="2"/>
          </rPr>
          <t>NO se debe capturar</t>
        </r>
        <r>
          <rPr>
            <b/>
            <sz val="12"/>
            <color indexed="81"/>
            <rFont val="Tahoma"/>
            <family val="2"/>
          </rPr>
          <t>.
Aparece Automaticamente cuando se registra el Factor</t>
        </r>
      </text>
    </comment>
    <comment ref="L26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69" authorId="0">
      <text>
        <r>
          <rPr>
            <b/>
            <sz val="12"/>
            <color indexed="16"/>
            <rFont val="Tahoma"/>
            <family val="2"/>
          </rPr>
          <t>NO se debe capturar</t>
        </r>
        <r>
          <rPr>
            <b/>
            <sz val="12"/>
            <color indexed="81"/>
            <rFont val="Tahoma"/>
            <family val="2"/>
          </rPr>
          <t>.
Aparece Automaticamente cuando se registra el Factor</t>
        </r>
      </text>
    </comment>
    <comment ref="L26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74" authorId="0">
      <text>
        <r>
          <rPr>
            <b/>
            <sz val="12"/>
            <color indexed="16"/>
            <rFont val="Tahoma"/>
            <family val="2"/>
          </rPr>
          <t>NO se debe capturar</t>
        </r>
        <r>
          <rPr>
            <b/>
            <sz val="12"/>
            <color indexed="81"/>
            <rFont val="Tahoma"/>
            <family val="2"/>
          </rPr>
          <t>.
Aparece Automaticamente cuando se registra el Factor</t>
        </r>
      </text>
    </comment>
    <comment ref="L27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A279" authorId="0">
      <text>
        <r>
          <rPr>
            <b/>
            <sz val="12"/>
            <color rgb="FF0000FF"/>
            <rFont val="Arial"/>
            <family val="2"/>
          </rPr>
          <t>Aparece Automáticamente,</t>
        </r>
        <r>
          <rPr>
            <b/>
            <sz val="12"/>
            <color rgb="FF000000"/>
            <rFont val="Arial"/>
            <family val="2"/>
          </rPr>
          <t xml:space="preserve"> al momenteo de registrar el </t>
        </r>
        <r>
          <rPr>
            <b/>
            <sz val="12"/>
            <color rgb="FF800000"/>
            <rFont val="Arial"/>
            <family val="2"/>
          </rPr>
          <t>Riesgo</t>
        </r>
        <r>
          <rPr>
            <b/>
            <sz val="12"/>
            <color rgb="FF000000"/>
            <rFont val="Arial"/>
            <family val="2"/>
          </rPr>
          <t xml:space="preserve"> y la cédula de "</t>
        </r>
        <r>
          <rPr>
            <b/>
            <i/>
            <sz val="12"/>
            <color rgb="FF800000"/>
            <rFont val="Arial"/>
            <family val="2"/>
          </rPr>
          <t>Información General</t>
        </r>
        <r>
          <rPr>
            <b/>
            <sz val="12"/>
            <color rgb="FF000000"/>
            <rFont val="Arial"/>
            <family val="2"/>
          </rPr>
          <t>"</t>
        </r>
      </text>
    </comment>
    <comment ref="I279" authorId="0">
      <text>
        <r>
          <rPr>
            <b/>
            <sz val="12"/>
            <color indexed="16"/>
            <rFont val="Tahoma"/>
            <family val="2"/>
          </rPr>
          <t>NO se debe capturar</t>
        </r>
        <r>
          <rPr>
            <b/>
            <sz val="12"/>
            <color indexed="81"/>
            <rFont val="Tahoma"/>
            <family val="2"/>
          </rPr>
          <t>.
Aparece Automaticamente cuando se registra el Factor</t>
        </r>
      </text>
    </comment>
    <comment ref="L27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84" authorId="0">
      <text>
        <r>
          <rPr>
            <b/>
            <sz val="12"/>
            <color indexed="16"/>
            <rFont val="Tahoma"/>
            <family val="2"/>
          </rPr>
          <t>NO se debe capturar</t>
        </r>
        <r>
          <rPr>
            <b/>
            <sz val="12"/>
            <color indexed="81"/>
            <rFont val="Tahoma"/>
            <family val="2"/>
          </rPr>
          <t>.
Aparece Automaticamente cuando se registra el Factor</t>
        </r>
      </text>
    </comment>
    <comment ref="L28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89" authorId="0">
      <text>
        <r>
          <rPr>
            <b/>
            <sz val="12"/>
            <color indexed="16"/>
            <rFont val="Tahoma"/>
            <family val="2"/>
          </rPr>
          <t>NO se debe capturar</t>
        </r>
        <r>
          <rPr>
            <b/>
            <sz val="12"/>
            <color indexed="81"/>
            <rFont val="Tahoma"/>
            <family val="2"/>
          </rPr>
          <t>.
Aparece Automaticamente cuando se registra el Factor</t>
        </r>
      </text>
    </comment>
    <comment ref="L289" authorId="0">
      <text>
        <r>
          <rPr>
            <b/>
            <sz val="11"/>
            <color indexed="8"/>
            <rFont val="Tahoma"/>
            <family val="2"/>
          </rPr>
          <t xml:space="preserve">Si la </t>
        </r>
        <r>
          <rPr>
            <b/>
            <sz val="11"/>
            <color indexed="12"/>
            <rFont val="Tahoma"/>
            <family val="2"/>
          </rPr>
          <t>Clasificación del FACTOR</t>
        </r>
        <r>
          <rPr>
            <b/>
            <sz val="11"/>
            <color indexed="8"/>
            <rFont val="Tahoma"/>
            <family val="2"/>
          </rPr>
          <t xml:space="preserve"> es "Entorno" y se selecciona el </t>
        </r>
        <r>
          <rPr>
            <b/>
            <sz val="11"/>
            <color indexed="12"/>
            <rFont val="Tahoma"/>
            <family val="2"/>
          </rPr>
          <t>Tipo de FACTOR</t>
        </r>
        <r>
          <rPr>
            <b/>
            <sz val="11"/>
            <color indexed="8"/>
            <rFont val="Tahoma"/>
            <family val="2"/>
          </rPr>
          <t xml:space="preserve"> "Interno", </t>
        </r>
        <r>
          <rPr>
            <b/>
            <sz val="11"/>
            <color indexed="10"/>
            <rFont val="Tahoma"/>
            <family val="2"/>
          </rPr>
          <t>la celda se marcará en color  ROJO</t>
        </r>
        <r>
          <rPr>
            <b/>
            <sz val="11"/>
            <color indexed="8"/>
            <rFont val="Tahoma"/>
            <family val="2"/>
          </rPr>
          <t xml:space="preserve">, lo que indica que hay un </t>
        </r>
        <r>
          <rPr>
            <b/>
            <sz val="11"/>
            <color indexed="16"/>
            <rFont val="Tahoma"/>
            <family val="2"/>
          </rPr>
          <t>Error</t>
        </r>
        <r>
          <rPr>
            <b/>
            <sz val="11"/>
            <color indexed="8"/>
            <rFont val="Tahoma"/>
            <family val="2"/>
          </rPr>
          <t>, y se debe cambiar</t>
        </r>
      </text>
    </comment>
    <comment ref="I294" authorId="0">
      <text>
        <r>
          <rPr>
            <b/>
            <sz val="12"/>
            <color indexed="16"/>
            <rFont val="Tahoma"/>
            <family val="2"/>
          </rPr>
          <t>NO se debe capturar</t>
        </r>
        <r>
          <rPr>
            <b/>
            <sz val="12"/>
            <color indexed="81"/>
            <rFont val="Tahoma"/>
            <family val="2"/>
          </rPr>
          <t>.
Aparece Automaticamente cuando se registra el Factor</t>
        </r>
      </text>
    </comment>
    <comment ref="L29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99" authorId="0">
      <text>
        <r>
          <rPr>
            <b/>
            <sz val="12"/>
            <color indexed="16"/>
            <rFont val="Tahoma"/>
            <family val="2"/>
          </rPr>
          <t>NO se debe capturar</t>
        </r>
        <r>
          <rPr>
            <b/>
            <sz val="12"/>
            <color indexed="81"/>
            <rFont val="Tahoma"/>
            <family val="2"/>
          </rPr>
          <t>.
Aparece Automaticamente cuando se registra el Factor</t>
        </r>
      </text>
    </comment>
    <comment ref="L29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A304" authorId="0">
      <text>
        <r>
          <rPr>
            <b/>
            <sz val="12"/>
            <color rgb="FF0000FF"/>
            <rFont val="Arial"/>
            <family val="2"/>
          </rPr>
          <t>Aparece Automáticamente,</t>
        </r>
        <r>
          <rPr>
            <b/>
            <sz val="12"/>
            <color rgb="FF000000"/>
            <rFont val="Arial"/>
            <family val="2"/>
          </rPr>
          <t xml:space="preserve"> al momenteo de registrar el </t>
        </r>
        <r>
          <rPr>
            <b/>
            <sz val="12"/>
            <color rgb="FF800000"/>
            <rFont val="Arial"/>
            <family val="2"/>
          </rPr>
          <t>Riesgo</t>
        </r>
        <r>
          <rPr>
            <b/>
            <sz val="12"/>
            <color rgb="FF000000"/>
            <rFont val="Arial"/>
            <family val="2"/>
          </rPr>
          <t xml:space="preserve"> y la cédula de "</t>
        </r>
        <r>
          <rPr>
            <b/>
            <i/>
            <sz val="12"/>
            <color rgb="FF800000"/>
            <rFont val="Arial"/>
            <family val="2"/>
          </rPr>
          <t>Información General</t>
        </r>
        <r>
          <rPr>
            <b/>
            <sz val="12"/>
            <color rgb="FF000000"/>
            <rFont val="Arial"/>
            <family val="2"/>
          </rPr>
          <t>"</t>
        </r>
      </text>
    </comment>
    <comment ref="I304" authorId="0">
      <text>
        <r>
          <rPr>
            <b/>
            <sz val="12"/>
            <color indexed="16"/>
            <rFont val="Tahoma"/>
            <family val="2"/>
          </rPr>
          <t>NO se debe capturar</t>
        </r>
        <r>
          <rPr>
            <b/>
            <sz val="12"/>
            <color indexed="81"/>
            <rFont val="Tahoma"/>
            <family val="2"/>
          </rPr>
          <t>.
Aparece Automaticamente cuando se registra el Factor</t>
        </r>
      </text>
    </comment>
    <comment ref="L304" authorId="0">
      <text>
        <r>
          <rPr>
            <b/>
            <sz val="11"/>
            <color indexed="8"/>
            <rFont val="Tahoma"/>
            <family val="2"/>
          </rPr>
          <t xml:space="preserve">Si la </t>
        </r>
        <r>
          <rPr>
            <b/>
            <sz val="11"/>
            <color indexed="12"/>
            <rFont val="Tahoma"/>
            <family val="2"/>
          </rPr>
          <t>Clasificación del FACTOR</t>
        </r>
        <r>
          <rPr>
            <b/>
            <sz val="11"/>
            <color indexed="8"/>
            <rFont val="Tahoma"/>
            <family val="2"/>
          </rPr>
          <t xml:space="preserve"> es "Entorno" y se selecciona el </t>
        </r>
        <r>
          <rPr>
            <b/>
            <sz val="11"/>
            <color indexed="12"/>
            <rFont val="Tahoma"/>
            <family val="2"/>
          </rPr>
          <t>Tipo de FACTOR</t>
        </r>
        <r>
          <rPr>
            <b/>
            <sz val="11"/>
            <color indexed="8"/>
            <rFont val="Tahoma"/>
            <family val="2"/>
          </rPr>
          <t xml:space="preserve"> "Interno", </t>
        </r>
        <r>
          <rPr>
            <b/>
            <sz val="11"/>
            <color indexed="10"/>
            <rFont val="Tahoma"/>
            <family val="2"/>
          </rPr>
          <t>la celda se marcará en color  ROJO</t>
        </r>
        <r>
          <rPr>
            <b/>
            <sz val="11"/>
            <color indexed="8"/>
            <rFont val="Tahoma"/>
            <family val="2"/>
          </rPr>
          <t xml:space="preserve">, lo que indica que hay un </t>
        </r>
        <r>
          <rPr>
            <b/>
            <sz val="11"/>
            <color indexed="16"/>
            <rFont val="Tahoma"/>
            <family val="2"/>
          </rPr>
          <t>Error</t>
        </r>
        <r>
          <rPr>
            <b/>
            <sz val="11"/>
            <color indexed="8"/>
            <rFont val="Tahoma"/>
            <family val="2"/>
          </rPr>
          <t>, y se debe cambiar</t>
        </r>
      </text>
    </comment>
    <comment ref="I309" authorId="0">
      <text>
        <r>
          <rPr>
            <b/>
            <sz val="12"/>
            <color indexed="16"/>
            <rFont val="Tahoma"/>
            <family val="2"/>
          </rPr>
          <t>NO se debe capturar</t>
        </r>
        <r>
          <rPr>
            <b/>
            <sz val="12"/>
            <color indexed="81"/>
            <rFont val="Tahoma"/>
            <family val="2"/>
          </rPr>
          <t>.
Aparece Automaticamente cuando se registra el Factor</t>
        </r>
      </text>
    </comment>
    <comment ref="L30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314" authorId="0">
      <text>
        <r>
          <rPr>
            <b/>
            <sz val="12"/>
            <color indexed="16"/>
            <rFont val="Tahoma"/>
            <family val="2"/>
          </rPr>
          <t>NO se debe capturar</t>
        </r>
        <r>
          <rPr>
            <b/>
            <sz val="12"/>
            <color indexed="81"/>
            <rFont val="Tahoma"/>
            <family val="2"/>
          </rPr>
          <t>.
Aparece Automaticamente cuando se registra el Factor</t>
        </r>
      </text>
    </comment>
    <comment ref="L31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319" authorId="0">
      <text>
        <r>
          <rPr>
            <b/>
            <sz val="12"/>
            <color indexed="16"/>
            <rFont val="Tahoma"/>
            <family val="2"/>
          </rPr>
          <t>NO se debe capturar</t>
        </r>
        <r>
          <rPr>
            <b/>
            <sz val="12"/>
            <color indexed="81"/>
            <rFont val="Tahoma"/>
            <family val="2"/>
          </rPr>
          <t>.
Aparece Automaticamente cuando se registra el Factor</t>
        </r>
      </text>
    </comment>
    <comment ref="L31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324" authorId="0">
      <text>
        <r>
          <rPr>
            <b/>
            <sz val="12"/>
            <color rgb="FF800000"/>
            <rFont val="Tahoma"/>
            <family val="2"/>
          </rPr>
          <t>NO se debe capturar</t>
        </r>
        <r>
          <rPr>
            <b/>
            <sz val="12"/>
            <color rgb="FF000000"/>
            <rFont val="Tahoma"/>
            <family val="2"/>
          </rPr>
          <t xml:space="preserve">.
</t>
        </r>
        <r>
          <rPr>
            <b/>
            <sz val="12"/>
            <color rgb="FF000000"/>
            <rFont val="Tahoma"/>
            <family val="2"/>
          </rPr>
          <t xml:space="preserve">
</t>
        </r>
        <r>
          <rPr>
            <b/>
            <sz val="12"/>
            <color rgb="FF000000"/>
            <rFont val="Tahoma"/>
            <family val="2"/>
          </rPr>
          <t>Aparece Automaticamente cuando se registra el Factor</t>
        </r>
      </text>
    </comment>
    <comment ref="L32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A3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29" authorId="0">
      <text>
        <r>
          <rPr>
            <b/>
            <sz val="12"/>
            <color indexed="16"/>
            <rFont val="Tahoma"/>
            <family val="2"/>
          </rPr>
          <t>NO se debe capturar</t>
        </r>
        <r>
          <rPr>
            <b/>
            <sz val="12"/>
            <color indexed="81"/>
            <rFont val="Tahoma"/>
            <family val="2"/>
          </rPr>
          <t>.
Aparece Automaticamente cuando se registra el Factor</t>
        </r>
      </text>
    </comment>
    <comment ref="L3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34" authorId="0">
      <text>
        <r>
          <rPr>
            <b/>
            <sz val="12"/>
            <color indexed="16"/>
            <rFont val="Tahoma"/>
            <family val="2"/>
          </rPr>
          <t>NO se debe capturar</t>
        </r>
        <r>
          <rPr>
            <b/>
            <sz val="12"/>
            <color indexed="81"/>
            <rFont val="Tahoma"/>
            <family val="2"/>
          </rPr>
          <t>.
Aparece Automaticamente cuando se registra el Factor</t>
        </r>
      </text>
    </comment>
    <comment ref="L3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9" authorId="0">
      <text>
        <r>
          <rPr>
            <b/>
            <sz val="12"/>
            <color indexed="16"/>
            <rFont val="Tahoma"/>
            <family val="2"/>
          </rPr>
          <t>NO se debe capturar</t>
        </r>
        <r>
          <rPr>
            <b/>
            <sz val="12"/>
            <color indexed="81"/>
            <rFont val="Tahoma"/>
            <family val="2"/>
          </rPr>
          <t>.
Aparece Automaticamente cuando se registra el Factor</t>
        </r>
      </text>
    </comment>
    <comment ref="L3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4" authorId="0">
      <text>
        <r>
          <rPr>
            <b/>
            <sz val="12"/>
            <color indexed="16"/>
            <rFont val="Tahoma"/>
            <family val="2"/>
          </rPr>
          <t>NO se debe capturar</t>
        </r>
        <r>
          <rPr>
            <b/>
            <sz val="12"/>
            <color indexed="81"/>
            <rFont val="Tahoma"/>
            <family val="2"/>
          </rPr>
          <t>.
Aparece Automaticamente cuando se registra el Factor</t>
        </r>
      </text>
    </comment>
    <comment ref="L3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9" authorId="0">
      <text>
        <r>
          <rPr>
            <b/>
            <sz val="12"/>
            <color indexed="16"/>
            <rFont val="Tahoma"/>
            <family val="2"/>
          </rPr>
          <t>NO se debe capturar</t>
        </r>
        <r>
          <rPr>
            <b/>
            <sz val="12"/>
            <color indexed="81"/>
            <rFont val="Tahoma"/>
            <family val="2"/>
          </rPr>
          <t>.
Aparece Automaticamente cuando se registra el Factor</t>
        </r>
      </text>
    </comment>
    <comment ref="L3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4" authorId="0">
      <text>
        <r>
          <rPr>
            <b/>
            <sz val="12"/>
            <color indexed="16"/>
            <rFont val="Tahoma"/>
            <family val="2"/>
          </rPr>
          <t>NO se debe capturar</t>
        </r>
        <r>
          <rPr>
            <b/>
            <sz val="12"/>
            <color indexed="81"/>
            <rFont val="Tahoma"/>
            <family val="2"/>
          </rPr>
          <t>.
Aparece Automaticamente cuando se registra el Factor</t>
        </r>
      </text>
    </comment>
    <comment ref="L3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9" authorId="0">
      <text>
        <r>
          <rPr>
            <b/>
            <sz val="12"/>
            <color indexed="16"/>
            <rFont val="Tahoma"/>
            <family val="2"/>
          </rPr>
          <t>NO se debe capturar</t>
        </r>
        <r>
          <rPr>
            <b/>
            <sz val="12"/>
            <color indexed="81"/>
            <rFont val="Tahoma"/>
            <family val="2"/>
          </rPr>
          <t>.
Aparece Automaticamente cuando se registra el Factor</t>
        </r>
      </text>
    </comment>
    <comment ref="L3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4" authorId="0">
      <text>
        <r>
          <rPr>
            <b/>
            <sz val="12"/>
            <color indexed="16"/>
            <rFont val="Tahoma"/>
            <family val="2"/>
          </rPr>
          <t>NO se debe capturar</t>
        </r>
        <r>
          <rPr>
            <b/>
            <sz val="12"/>
            <color indexed="81"/>
            <rFont val="Tahoma"/>
            <family val="2"/>
          </rPr>
          <t>.
Aparece Automaticamente cuando se registra el Factor</t>
        </r>
      </text>
    </comment>
    <comment ref="L3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9" authorId="0">
      <text>
        <r>
          <rPr>
            <b/>
            <sz val="12"/>
            <color indexed="16"/>
            <rFont val="Tahoma"/>
            <family val="2"/>
          </rPr>
          <t>NO se debe capturar</t>
        </r>
        <r>
          <rPr>
            <b/>
            <sz val="12"/>
            <color indexed="81"/>
            <rFont val="Tahoma"/>
            <family val="2"/>
          </rPr>
          <t>.
Aparece Automaticamente cuando se registra el Factor</t>
        </r>
      </text>
    </comment>
    <comment ref="L3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4" authorId="0">
      <text>
        <r>
          <rPr>
            <b/>
            <sz val="12"/>
            <color indexed="16"/>
            <rFont val="Tahoma"/>
            <family val="2"/>
          </rPr>
          <t>NO se debe capturar</t>
        </r>
        <r>
          <rPr>
            <b/>
            <sz val="12"/>
            <color indexed="81"/>
            <rFont val="Tahoma"/>
            <family val="2"/>
          </rPr>
          <t>.
Aparece Automaticamente cuando se registra el Factor</t>
        </r>
      </text>
    </comment>
    <comment ref="L3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79" authorId="0">
      <text>
        <r>
          <rPr>
            <b/>
            <sz val="12"/>
            <color indexed="16"/>
            <rFont val="Tahoma"/>
            <family val="2"/>
          </rPr>
          <t>NO se debe capturar</t>
        </r>
        <r>
          <rPr>
            <b/>
            <sz val="12"/>
            <color indexed="81"/>
            <rFont val="Tahoma"/>
            <family val="2"/>
          </rPr>
          <t>.
Aparece Automaticamente cuando se registra el Factor</t>
        </r>
      </text>
    </comment>
    <comment ref="L3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4" authorId="0">
      <text>
        <r>
          <rPr>
            <b/>
            <sz val="12"/>
            <color indexed="16"/>
            <rFont val="Tahoma"/>
            <family val="2"/>
          </rPr>
          <t>NO se debe capturar</t>
        </r>
        <r>
          <rPr>
            <b/>
            <sz val="12"/>
            <color indexed="81"/>
            <rFont val="Tahoma"/>
            <family val="2"/>
          </rPr>
          <t>.
Aparece Automaticamente cuando se registra el Factor</t>
        </r>
      </text>
    </comment>
    <comment ref="L3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9" authorId="0">
      <text>
        <r>
          <rPr>
            <b/>
            <sz val="12"/>
            <color indexed="16"/>
            <rFont val="Tahoma"/>
            <family val="2"/>
          </rPr>
          <t>NO se debe capturar</t>
        </r>
        <r>
          <rPr>
            <b/>
            <sz val="12"/>
            <color indexed="81"/>
            <rFont val="Tahoma"/>
            <family val="2"/>
          </rPr>
          <t>.
Aparece Automaticamente cuando se registra el Factor</t>
        </r>
      </text>
    </comment>
    <comment ref="L3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4" authorId="0">
      <text>
        <r>
          <rPr>
            <b/>
            <sz val="12"/>
            <color indexed="16"/>
            <rFont val="Tahoma"/>
            <family val="2"/>
          </rPr>
          <t>NO se debe capturar</t>
        </r>
        <r>
          <rPr>
            <b/>
            <sz val="12"/>
            <color indexed="81"/>
            <rFont val="Tahoma"/>
            <family val="2"/>
          </rPr>
          <t>.
Aparece Automaticamente cuando se registra el Factor</t>
        </r>
      </text>
    </comment>
    <comment ref="L3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9" authorId="0">
      <text>
        <r>
          <rPr>
            <b/>
            <sz val="12"/>
            <color indexed="16"/>
            <rFont val="Tahoma"/>
            <family val="2"/>
          </rPr>
          <t>NO se debe capturar</t>
        </r>
        <r>
          <rPr>
            <b/>
            <sz val="12"/>
            <color indexed="81"/>
            <rFont val="Tahoma"/>
            <family val="2"/>
          </rPr>
          <t>.
Aparece Automaticamente cuando se registra el Factor</t>
        </r>
      </text>
    </comment>
    <comment ref="L3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comments4.xml><?xml version="1.0" encoding="utf-8"?>
<comments xmlns="http://schemas.openxmlformats.org/spreadsheetml/2006/main">
  <authors>
    <author>Carlos</author>
  </authors>
  <commentList>
    <comment ref="A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4" authorId="0">
      <text>
        <r>
          <rPr>
            <b/>
            <sz val="12"/>
            <color indexed="16"/>
            <rFont val="Tahoma"/>
            <family val="2"/>
          </rPr>
          <t>NO se debe capturar</t>
        </r>
        <r>
          <rPr>
            <b/>
            <sz val="12"/>
            <color indexed="81"/>
            <rFont val="Tahoma"/>
            <family val="2"/>
          </rPr>
          <t>.
Aparece Automaticamente cuando se registra el Factor</t>
        </r>
      </text>
    </comment>
    <comment ref="L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59" authorId="0">
      <text>
        <r>
          <rPr>
            <b/>
            <sz val="12"/>
            <color indexed="16"/>
            <rFont val="Tahoma"/>
            <family val="2"/>
          </rPr>
          <t>NO se debe capturar</t>
        </r>
        <r>
          <rPr>
            <b/>
            <sz val="12"/>
            <color indexed="81"/>
            <rFont val="Tahoma"/>
            <family val="2"/>
          </rPr>
          <t>.
Aparece Automaticamente cuando se registra el Factor</t>
        </r>
      </text>
    </comment>
    <comment ref="L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4" authorId="0">
      <text>
        <r>
          <rPr>
            <b/>
            <sz val="12"/>
            <color indexed="16"/>
            <rFont val="Tahoma"/>
            <family val="2"/>
          </rPr>
          <t>NO se debe capturar</t>
        </r>
        <r>
          <rPr>
            <b/>
            <sz val="12"/>
            <color indexed="81"/>
            <rFont val="Tahoma"/>
            <family val="2"/>
          </rPr>
          <t>.
Aparece Automaticamente cuando se registra el Factor</t>
        </r>
      </text>
    </comment>
    <comment ref="L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9" authorId="0">
      <text>
        <r>
          <rPr>
            <b/>
            <sz val="12"/>
            <color indexed="16"/>
            <rFont val="Tahoma"/>
            <family val="2"/>
          </rPr>
          <t>NO se debe capturar</t>
        </r>
        <r>
          <rPr>
            <b/>
            <sz val="12"/>
            <color indexed="81"/>
            <rFont val="Tahoma"/>
            <family val="2"/>
          </rPr>
          <t>.
Aparece Automaticamente cuando se registra el Factor</t>
        </r>
      </text>
    </comment>
    <comment ref="L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4" authorId="0">
      <text>
        <r>
          <rPr>
            <b/>
            <sz val="12"/>
            <color indexed="16"/>
            <rFont val="Tahoma"/>
            <family val="2"/>
          </rPr>
          <t>NO se debe capturar</t>
        </r>
        <r>
          <rPr>
            <b/>
            <sz val="12"/>
            <color indexed="81"/>
            <rFont val="Tahoma"/>
            <family val="2"/>
          </rPr>
          <t>.
Aparece Automaticamente cuando se registra el Factor</t>
        </r>
      </text>
    </comment>
    <comment ref="L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79" authorId="0">
      <text>
        <r>
          <rPr>
            <b/>
            <sz val="12"/>
            <color indexed="16"/>
            <rFont val="Tahoma"/>
            <family val="2"/>
          </rPr>
          <t>NO se debe capturar</t>
        </r>
        <r>
          <rPr>
            <b/>
            <sz val="12"/>
            <color indexed="81"/>
            <rFont val="Tahoma"/>
            <family val="2"/>
          </rPr>
          <t>.
Aparece Automaticamente cuando se registra el Factor</t>
        </r>
      </text>
    </comment>
    <comment ref="L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4" authorId="0">
      <text>
        <r>
          <rPr>
            <b/>
            <sz val="12"/>
            <color indexed="16"/>
            <rFont val="Tahoma"/>
            <family val="2"/>
          </rPr>
          <t>NO se debe capturar</t>
        </r>
        <r>
          <rPr>
            <b/>
            <sz val="12"/>
            <color indexed="81"/>
            <rFont val="Tahoma"/>
            <family val="2"/>
          </rPr>
          <t>.
Aparece Automaticamente cuando se registra el Factor</t>
        </r>
      </text>
    </comment>
    <comment ref="L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9" authorId="0">
      <text>
        <r>
          <rPr>
            <b/>
            <sz val="12"/>
            <color indexed="16"/>
            <rFont val="Tahoma"/>
            <family val="2"/>
          </rPr>
          <t>NO se debe capturar</t>
        </r>
        <r>
          <rPr>
            <b/>
            <sz val="12"/>
            <color indexed="81"/>
            <rFont val="Tahoma"/>
            <family val="2"/>
          </rPr>
          <t>.
Aparece Automaticamente cuando se registra el Factor</t>
        </r>
      </text>
    </comment>
    <comment ref="L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4" authorId="0">
      <text>
        <r>
          <rPr>
            <b/>
            <sz val="12"/>
            <color indexed="16"/>
            <rFont val="Tahoma"/>
            <family val="2"/>
          </rPr>
          <t>NO se debe capturar</t>
        </r>
        <r>
          <rPr>
            <b/>
            <sz val="12"/>
            <color indexed="81"/>
            <rFont val="Tahoma"/>
            <family val="2"/>
          </rPr>
          <t>.
Aparece Automaticamente cuando se registra el Factor</t>
        </r>
      </text>
    </comment>
    <comment ref="L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9" authorId="0">
      <text>
        <r>
          <rPr>
            <b/>
            <sz val="12"/>
            <color indexed="16"/>
            <rFont val="Tahoma"/>
            <family val="2"/>
          </rPr>
          <t>NO se debe capturar</t>
        </r>
        <r>
          <rPr>
            <b/>
            <sz val="12"/>
            <color indexed="81"/>
            <rFont val="Tahoma"/>
            <family val="2"/>
          </rPr>
          <t>.
Aparece Automaticamente cuando se registra el Factor</t>
        </r>
      </text>
    </comment>
    <comment ref="L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29" authorId="0">
      <text>
        <r>
          <rPr>
            <b/>
            <sz val="12"/>
            <color indexed="16"/>
            <rFont val="Tahoma"/>
            <family val="2"/>
          </rPr>
          <t>NO se debe capturar</t>
        </r>
        <r>
          <rPr>
            <b/>
            <sz val="12"/>
            <color indexed="81"/>
            <rFont val="Tahoma"/>
            <family val="2"/>
          </rPr>
          <t>.
Aparece Automaticamente cuando se registra el Factor</t>
        </r>
      </text>
    </comment>
    <comment ref="L1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4" authorId="0">
      <text>
        <r>
          <rPr>
            <b/>
            <sz val="12"/>
            <color indexed="16"/>
            <rFont val="Tahoma"/>
            <family val="2"/>
          </rPr>
          <t>NO se debe capturar</t>
        </r>
        <r>
          <rPr>
            <b/>
            <sz val="12"/>
            <color indexed="81"/>
            <rFont val="Tahoma"/>
            <family val="2"/>
          </rPr>
          <t>.
Aparece Automaticamente cuando se registra el Factor</t>
        </r>
      </text>
    </comment>
    <comment ref="L1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39" authorId="0">
      <text>
        <r>
          <rPr>
            <b/>
            <sz val="12"/>
            <color indexed="16"/>
            <rFont val="Tahoma"/>
            <family val="2"/>
          </rPr>
          <t>NO se debe capturar</t>
        </r>
        <r>
          <rPr>
            <b/>
            <sz val="12"/>
            <color indexed="81"/>
            <rFont val="Tahoma"/>
            <family val="2"/>
          </rPr>
          <t>.
Aparece Automaticamente cuando se registra el Factor</t>
        </r>
      </text>
    </comment>
    <comment ref="L1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4" authorId="0">
      <text>
        <r>
          <rPr>
            <b/>
            <sz val="12"/>
            <color indexed="16"/>
            <rFont val="Tahoma"/>
            <family val="2"/>
          </rPr>
          <t>NO se debe capturar</t>
        </r>
        <r>
          <rPr>
            <b/>
            <sz val="12"/>
            <color indexed="81"/>
            <rFont val="Tahoma"/>
            <family val="2"/>
          </rPr>
          <t>.
Aparece Automaticamente cuando se registra el Factor</t>
        </r>
      </text>
    </comment>
    <comment ref="L1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9" authorId="0">
      <text>
        <r>
          <rPr>
            <b/>
            <sz val="12"/>
            <color indexed="16"/>
            <rFont val="Tahoma"/>
            <family val="2"/>
          </rPr>
          <t>NO se debe capturar</t>
        </r>
        <r>
          <rPr>
            <b/>
            <sz val="12"/>
            <color indexed="81"/>
            <rFont val="Tahoma"/>
            <family val="2"/>
          </rPr>
          <t>.
Aparece Automaticamente cuando se registra el Factor</t>
        </r>
      </text>
    </comment>
    <comment ref="L1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4" authorId="0">
      <text>
        <r>
          <rPr>
            <b/>
            <sz val="12"/>
            <color indexed="16"/>
            <rFont val="Tahoma"/>
            <family val="2"/>
          </rPr>
          <t>NO se debe capturar</t>
        </r>
        <r>
          <rPr>
            <b/>
            <sz val="12"/>
            <color indexed="81"/>
            <rFont val="Tahoma"/>
            <family val="2"/>
          </rPr>
          <t>.
Aparece Automaticamente cuando se registra el Factor</t>
        </r>
      </text>
    </comment>
    <comment ref="L1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59" authorId="0">
      <text>
        <r>
          <rPr>
            <b/>
            <sz val="12"/>
            <color indexed="16"/>
            <rFont val="Tahoma"/>
            <family val="2"/>
          </rPr>
          <t>NO se debe capturar</t>
        </r>
        <r>
          <rPr>
            <b/>
            <sz val="12"/>
            <color indexed="81"/>
            <rFont val="Tahoma"/>
            <family val="2"/>
          </rPr>
          <t>.
Aparece Automaticamente cuando se registra el Factor</t>
        </r>
      </text>
    </comment>
    <comment ref="L1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4" authorId="0">
      <text>
        <r>
          <rPr>
            <b/>
            <sz val="12"/>
            <color indexed="16"/>
            <rFont val="Tahoma"/>
            <family val="2"/>
          </rPr>
          <t>NO se debe capturar</t>
        </r>
        <r>
          <rPr>
            <b/>
            <sz val="12"/>
            <color indexed="81"/>
            <rFont val="Tahoma"/>
            <family val="2"/>
          </rPr>
          <t>.
Aparece Automaticamente cuando se registra el Factor</t>
        </r>
      </text>
    </comment>
    <comment ref="L1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9" authorId="0">
      <text>
        <r>
          <rPr>
            <b/>
            <sz val="12"/>
            <color indexed="16"/>
            <rFont val="Tahoma"/>
            <family val="2"/>
          </rPr>
          <t>NO se debe capturar</t>
        </r>
        <r>
          <rPr>
            <b/>
            <sz val="12"/>
            <color indexed="81"/>
            <rFont val="Tahoma"/>
            <family val="2"/>
          </rPr>
          <t>.
Aparece Automaticamente cuando se registra el Factor</t>
        </r>
      </text>
    </comment>
    <comment ref="L1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4" authorId="0">
      <text>
        <r>
          <rPr>
            <b/>
            <sz val="12"/>
            <color indexed="16"/>
            <rFont val="Tahoma"/>
            <family val="2"/>
          </rPr>
          <t>NO se debe capturar</t>
        </r>
        <r>
          <rPr>
            <b/>
            <sz val="12"/>
            <color indexed="81"/>
            <rFont val="Tahoma"/>
            <family val="2"/>
          </rPr>
          <t>.
Aparece Automaticamente cuando se registra el Factor</t>
        </r>
      </text>
    </comment>
    <comment ref="L1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79" authorId="0">
      <text>
        <r>
          <rPr>
            <b/>
            <sz val="12"/>
            <color indexed="16"/>
            <rFont val="Tahoma"/>
            <family val="2"/>
          </rPr>
          <t>NO se debe capturar</t>
        </r>
        <r>
          <rPr>
            <b/>
            <sz val="12"/>
            <color indexed="81"/>
            <rFont val="Tahoma"/>
            <family val="2"/>
          </rPr>
          <t>.
Aparece Automaticamente cuando se registra el Factor</t>
        </r>
      </text>
    </comment>
    <comment ref="L1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4" authorId="0">
      <text>
        <r>
          <rPr>
            <b/>
            <sz val="12"/>
            <color indexed="16"/>
            <rFont val="Tahoma"/>
            <family val="2"/>
          </rPr>
          <t>NO se debe capturar</t>
        </r>
        <r>
          <rPr>
            <b/>
            <sz val="12"/>
            <color indexed="81"/>
            <rFont val="Tahoma"/>
            <family val="2"/>
          </rPr>
          <t>.
Aparece Automaticamente cuando se registra el Factor</t>
        </r>
      </text>
    </comment>
    <comment ref="L1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9" authorId="0">
      <text>
        <r>
          <rPr>
            <b/>
            <sz val="12"/>
            <color indexed="16"/>
            <rFont val="Tahoma"/>
            <family val="2"/>
          </rPr>
          <t>NO se debe capturar</t>
        </r>
        <r>
          <rPr>
            <b/>
            <sz val="12"/>
            <color indexed="81"/>
            <rFont val="Tahoma"/>
            <family val="2"/>
          </rPr>
          <t>.
Aparece Automaticamente cuando se registra el Factor</t>
        </r>
      </text>
    </comment>
    <comment ref="L1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4" authorId="0">
      <text>
        <r>
          <rPr>
            <b/>
            <sz val="12"/>
            <color indexed="16"/>
            <rFont val="Tahoma"/>
            <family val="2"/>
          </rPr>
          <t>NO se debe capturar</t>
        </r>
        <r>
          <rPr>
            <b/>
            <sz val="12"/>
            <color indexed="81"/>
            <rFont val="Tahoma"/>
            <family val="2"/>
          </rPr>
          <t>.
Aparece Automaticamente cuando se registra el Factor</t>
        </r>
      </text>
    </comment>
    <comment ref="L1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9" authorId="0">
      <text>
        <r>
          <rPr>
            <b/>
            <sz val="12"/>
            <color indexed="16"/>
            <rFont val="Tahoma"/>
            <family val="2"/>
          </rPr>
          <t>NO se debe capturar</t>
        </r>
        <r>
          <rPr>
            <b/>
            <sz val="12"/>
            <color indexed="81"/>
            <rFont val="Tahoma"/>
            <family val="2"/>
          </rPr>
          <t>.
Aparece Automaticamente cuando se registra el Factor</t>
        </r>
      </text>
    </comment>
    <comment ref="L1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4" authorId="0">
      <text>
        <r>
          <rPr>
            <b/>
            <sz val="12"/>
            <color indexed="16"/>
            <rFont val="Tahoma"/>
            <family val="2"/>
          </rPr>
          <t>NO se debe capturar</t>
        </r>
        <r>
          <rPr>
            <b/>
            <sz val="12"/>
            <color indexed="81"/>
            <rFont val="Tahoma"/>
            <family val="2"/>
          </rPr>
          <t>.
Aparece Automaticamente cuando se registra el Factor</t>
        </r>
      </text>
    </comment>
    <comment ref="L2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9" authorId="0">
      <text>
        <r>
          <rPr>
            <b/>
            <sz val="12"/>
            <color indexed="16"/>
            <rFont val="Tahoma"/>
            <family val="2"/>
          </rPr>
          <t>NO se debe capturar</t>
        </r>
        <r>
          <rPr>
            <b/>
            <sz val="12"/>
            <color indexed="81"/>
            <rFont val="Tahoma"/>
            <family val="2"/>
          </rPr>
          <t>.
Aparece Automaticamente cuando se registra el Factor</t>
        </r>
      </text>
    </comment>
    <comment ref="L2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4" authorId="0">
      <text>
        <r>
          <rPr>
            <b/>
            <sz val="12"/>
            <color indexed="16"/>
            <rFont val="Tahoma"/>
            <family val="2"/>
          </rPr>
          <t>NO se debe capturar</t>
        </r>
        <r>
          <rPr>
            <b/>
            <sz val="12"/>
            <color indexed="81"/>
            <rFont val="Tahoma"/>
            <family val="2"/>
          </rPr>
          <t>.
Aparece Automaticamente cuando se registra el Factor</t>
        </r>
      </text>
    </comment>
    <comment ref="L2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9" authorId="0">
      <text>
        <r>
          <rPr>
            <b/>
            <sz val="12"/>
            <color indexed="16"/>
            <rFont val="Tahoma"/>
            <family val="2"/>
          </rPr>
          <t>NO se debe capturar</t>
        </r>
        <r>
          <rPr>
            <b/>
            <sz val="12"/>
            <color indexed="81"/>
            <rFont val="Tahoma"/>
            <family val="2"/>
          </rPr>
          <t>.
Aparece Automaticamente cuando se registra el Factor</t>
        </r>
      </text>
    </comment>
    <comment ref="L2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4" authorId="0">
      <text>
        <r>
          <rPr>
            <b/>
            <sz val="12"/>
            <color indexed="16"/>
            <rFont val="Tahoma"/>
            <family val="2"/>
          </rPr>
          <t>NO se debe capturar</t>
        </r>
        <r>
          <rPr>
            <b/>
            <sz val="12"/>
            <color indexed="81"/>
            <rFont val="Tahoma"/>
            <family val="2"/>
          </rPr>
          <t>.
Aparece Automaticamente cuando se registra el Factor</t>
        </r>
      </text>
    </comment>
    <comment ref="L2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29" authorId="0">
      <text>
        <r>
          <rPr>
            <b/>
            <sz val="12"/>
            <color indexed="12"/>
            <rFont val="Arial"/>
            <family val="2"/>
          </rPr>
          <t>Aparece Automáticamente,</t>
        </r>
        <r>
          <rPr>
            <b/>
            <sz val="12"/>
            <color indexed="81"/>
            <rFont val="Arial"/>
            <family val="2"/>
          </rPr>
          <t xml:space="preserve"> al momenteo de registrar el 2025 y la cédula de "1"</t>
        </r>
      </text>
    </comment>
    <comment ref="I229" authorId="0">
      <text>
        <r>
          <rPr>
            <b/>
            <sz val="12"/>
            <color indexed="16"/>
            <rFont val="Tahoma"/>
            <family val="2"/>
          </rPr>
          <t>NO se debe capturar</t>
        </r>
        <r>
          <rPr>
            <b/>
            <sz val="12"/>
            <color indexed="81"/>
            <rFont val="Tahoma"/>
            <family val="2"/>
          </rPr>
          <t>.
Aparece Automaticamente cuando se registra el Factor</t>
        </r>
      </text>
    </comment>
    <comment ref="L2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34" authorId="0">
      <text>
        <r>
          <rPr>
            <b/>
            <sz val="12"/>
            <color indexed="16"/>
            <rFont val="Tahoma"/>
            <family val="2"/>
          </rPr>
          <t>NO se debe capturar</t>
        </r>
        <r>
          <rPr>
            <b/>
            <sz val="12"/>
            <color indexed="81"/>
            <rFont val="Tahoma"/>
            <family val="2"/>
          </rPr>
          <t>.
Aparece Automaticamente cuando se registra el Factor</t>
        </r>
      </text>
    </comment>
    <comment ref="L2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9" authorId="0">
      <text>
        <r>
          <rPr>
            <b/>
            <sz val="12"/>
            <color indexed="16"/>
            <rFont val="Tahoma"/>
            <family val="2"/>
          </rPr>
          <t>NO se debe capturar</t>
        </r>
        <r>
          <rPr>
            <b/>
            <sz val="12"/>
            <color indexed="81"/>
            <rFont val="Tahoma"/>
            <family val="2"/>
          </rPr>
          <t>.
Aparece Automaticamente cuando se registra el Factor</t>
        </r>
      </text>
    </comment>
    <comment ref="L2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4" authorId="0">
      <text>
        <r>
          <rPr>
            <b/>
            <sz val="12"/>
            <color indexed="16"/>
            <rFont val="Tahoma"/>
            <family val="2"/>
          </rPr>
          <t>NO se debe capturar</t>
        </r>
        <r>
          <rPr>
            <b/>
            <sz val="12"/>
            <color indexed="81"/>
            <rFont val="Tahoma"/>
            <family val="2"/>
          </rPr>
          <t>.
Aparece Automaticamente cuando se registra el Factor</t>
        </r>
      </text>
    </comment>
    <comment ref="L2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9" authorId="0">
      <text>
        <r>
          <rPr>
            <b/>
            <sz val="12"/>
            <color indexed="16"/>
            <rFont val="Tahoma"/>
            <family val="2"/>
          </rPr>
          <t>NO se debe capturar</t>
        </r>
        <r>
          <rPr>
            <b/>
            <sz val="12"/>
            <color indexed="81"/>
            <rFont val="Tahoma"/>
            <family val="2"/>
          </rPr>
          <t>.
Aparece Automaticamente cuando se registra el Factor</t>
        </r>
      </text>
    </comment>
    <comment ref="L2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4" authorId="0">
      <text>
        <r>
          <rPr>
            <b/>
            <sz val="12"/>
            <color indexed="16"/>
            <rFont val="Tahoma"/>
            <family val="2"/>
          </rPr>
          <t>NO se debe capturar</t>
        </r>
        <r>
          <rPr>
            <b/>
            <sz val="12"/>
            <color indexed="81"/>
            <rFont val="Tahoma"/>
            <family val="2"/>
          </rPr>
          <t>.
Aparece Automaticamente cuando se registra el Factor</t>
        </r>
      </text>
    </comment>
    <comment ref="L2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59" authorId="0">
      <text>
        <r>
          <rPr>
            <b/>
            <sz val="12"/>
            <color indexed="16"/>
            <rFont val="Tahoma"/>
            <family val="2"/>
          </rPr>
          <t>NO se debe capturar</t>
        </r>
        <r>
          <rPr>
            <b/>
            <sz val="12"/>
            <color indexed="81"/>
            <rFont val="Tahoma"/>
            <family val="2"/>
          </rPr>
          <t>.
Aparece Automaticamente cuando se registra el Factor</t>
        </r>
      </text>
    </comment>
    <comment ref="L2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4" authorId="0">
      <text>
        <r>
          <rPr>
            <b/>
            <sz val="12"/>
            <color indexed="16"/>
            <rFont val="Tahoma"/>
            <family val="2"/>
          </rPr>
          <t>NO se debe capturar</t>
        </r>
        <r>
          <rPr>
            <b/>
            <sz val="12"/>
            <color indexed="81"/>
            <rFont val="Tahoma"/>
            <family val="2"/>
          </rPr>
          <t>.
Aparece Automaticamente cuando se registra el Factor</t>
        </r>
      </text>
    </comment>
    <comment ref="L2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9" authorId="0">
      <text>
        <r>
          <rPr>
            <b/>
            <sz val="12"/>
            <color indexed="16"/>
            <rFont val="Tahoma"/>
            <family val="2"/>
          </rPr>
          <t>NO se debe capturar</t>
        </r>
        <r>
          <rPr>
            <b/>
            <sz val="12"/>
            <color indexed="81"/>
            <rFont val="Tahoma"/>
            <family val="2"/>
          </rPr>
          <t>.
Aparece Automaticamente cuando se registra el Factor</t>
        </r>
      </text>
    </comment>
    <comment ref="L2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4" authorId="0">
      <text>
        <r>
          <rPr>
            <b/>
            <sz val="12"/>
            <color indexed="16"/>
            <rFont val="Tahoma"/>
            <family val="2"/>
          </rPr>
          <t>NO se debe capturar</t>
        </r>
        <r>
          <rPr>
            <b/>
            <sz val="12"/>
            <color indexed="81"/>
            <rFont val="Tahoma"/>
            <family val="2"/>
          </rPr>
          <t>.
Aparece Automaticamente cuando se registra el Factor</t>
        </r>
      </text>
    </comment>
    <comment ref="L2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79" authorId="0">
      <text>
        <r>
          <rPr>
            <b/>
            <sz val="12"/>
            <color indexed="12"/>
            <rFont val="Arial"/>
            <family val="2"/>
          </rPr>
          <t>Aparece Automáticamente,</t>
        </r>
        <r>
          <rPr>
            <b/>
            <sz val="12"/>
            <color indexed="81"/>
            <rFont val="Arial"/>
            <family val="2"/>
          </rPr>
          <t xml:space="preserve"> al momenteo de registrar el 2025 y la cédula de "1"</t>
        </r>
      </text>
    </comment>
    <comment ref="I279" authorId="0">
      <text>
        <r>
          <rPr>
            <b/>
            <sz val="12"/>
            <color indexed="16"/>
            <rFont val="Tahoma"/>
            <family val="2"/>
          </rPr>
          <t>NO se debe capturar</t>
        </r>
        <r>
          <rPr>
            <b/>
            <sz val="12"/>
            <color indexed="81"/>
            <rFont val="Tahoma"/>
            <family val="2"/>
          </rPr>
          <t>.
Aparece Automaticamente cuando se registra el Factor</t>
        </r>
      </text>
    </comment>
    <comment ref="L2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84" authorId="0">
      <text>
        <r>
          <rPr>
            <b/>
            <sz val="12"/>
            <color indexed="16"/>
            <rFont val="Tahoma"/>
            <family val="2"/>
          </rPr>
          <t>NO se debe capturar</t>
        </r>
        <r>
          <rPr>
            <b/>
            <sz val="12"/>
            <color indexed="81"/>
            <rFont val="Tahoma"/>
            <family val="2"/>
          </rPr>
          <t>.
Aparece Automaticamente cuando se registra el Factor</t>
        </r>
      </text>
    </comment>
    <comment ref="L2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89" authorId="0">
      <text>
        <r>
          <rPr>
            <b/>
            <sz val="12"/>
            <color indexed="16"/>
            <rFont val="Tahoma"/>
            <family val="2"/>
          </rPr>
          <t>NO se debe capturar</t>
        </r>
        <r>
          <rPr>
            <b/>
            <sz val="12"/>
            <color indexed="81"/>
            <rFont val="Tahoma"/>
            <family val="2"/>
          </rPr>
          <t>.
Aparece Automaticamente cuando se registra el Factor</t>
        </r>
      </text>
    </comment>
    <comment ref="L2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4" authorId="0">
      <text>
        <r>
          <rPr>
            <b/>
            <sz val="12"/>
            <color indexed="16"/>
            <rFont val="Tahoma"/>
            <family val="2"/>
          </rPr>
          <t>NO se debe capturar</t>
        </r>
        <r>
          <rPr>
            <b/>
            <sz val="12"/>
            <color indexed="81"/>
            <rFont val="Tahoma"/>
            <family val="2"/>
          </rPr>
          <t>.
Aparece Automaticamente cuando se registra el Factor</t>
        </r>
      </text>
    </comment>
    <comment ref="L2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9" authorId="0">
      <text>
        <r>
          <rPr>
            <b/>
            <sz val="12"/>
            <color indexed="16"/>
            <rFont val="Tahoma"/>
            <family val="2"/>
          </rPr>
          <t>NO se debe capturar</t>
        </r>
        <r>
          <rPr>
            <b/>
            <sz val="12"/>
            <color indexed="81"/>
            <rFont val="Tahoma"/>
            <family val="2"/>
          </rPr>
          <t>.
Aparece Automaticamente cuando se registra el Factor</t>
        </r>
      </text>
    </comment>
    <comment ref="L2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4" authorId="0">
      <text>
        <r>
          <rPr>
            <b/>
            <sz val="12"/>
            <color indexed="12"/>
            <rFont val="Arial"/>
            <family val="2"/>
          </rPr>
          <t>Aparece Automáticamente,</t>
        </r>
        <r>
          <rPr>
            <b/>
            <sz val="12"/>
            <color indexed="81"/>
            <rFont val="Arial"/>
            <family val="2"/>
          </rPr>
          <t xml:space="preserve"> al momenteo de registrar el 2025 y la cédula de "1"</t>
        </r>
      </text>
    </comment>
    <comment ref="I304" authorId="0">
      <text>
        <r>
          <rPr>
            <b/>
            <sz val="12"/>
            <color indexed="16"/>
            <rFont val="Tahoma"/>
            <family val="2"/>
          </rPr>
          <t>NO se debe capturar</t>
        </r>
        <r>
          <rPr>
            <b/>
            <sz val="12"/>
            <color indexed="81"/>
            <rFont val="Tahoma"/>
            <family val="2"/>
          </rPr>
          <t>.
Aparece Automaticamente cuando se registra el Factor</t>
        </r>
      </text>
    </comment>
    <comment ref="L3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09" authorId="0">
      <text>
        <r>
          <rPr>
            <b/>
            <sz val="12"/>
            <color indexed="16"/>
            <rFont val="Tahoma"/>
            <family val="2"/>
          </rPr>
          <t>NO se debe capturar</t>
        </r>
        <r>
          <rPr>
            <b/>
            <sz val="12"/>
            <color indexed="81"/>
            <rFont val="Tahoma"/>
            <family val="2"/>
          </rPr>
          <t>.
Aparece Automaticamente cuando se registra el Factor</t>
        </r>
      </text>
    </comment>
    <comment ref="L3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4" authorId="0">
      <text>
        <r>
          <rPr>
            <b/>
            <sz val="12"/>
            <color indexed="16"/>
            <rFont val="Tahoma"/>
            <family val="2"/>
          </rPr>
          <t>NO se debe capturar</t>
        </r>
        <r>
          <rPr>
            <b/>
            <sz val="12"/>
            <color indexed="81"/>
            <rFont val="Tahoma"/>
            <family val="2"/>
          </rPr>
          <t>.
Aparece Automaticamente cuando se registra el Factor</t>
        </r>
      </text>
    </comment>
    <comment ref="L3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9" authorId="0">
      <text>
        <r>
          <rPr>
            <b/>
            <sz val="12"/>
            <color indexed="16"/>
            <rFont val="Tahoma"/>
            <family val="2"/>
          </rPr>
          <t>NO se debe capturar</t>
        </r>
        <r>
          <rPr>
            <b/>
            <sz val="12"/>
            <color indexed="81"/>
            <rFont val="Tahoma"/>
            <family val="2"/>
          </rPr>
          <t>.
Aparece Automaticamente cuando se registra el Factor</t>
        </r>
      </text>
    </comment>
    <comment ref="L3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4" authorId="0">
      <text>
        <r>
          <rPr>
            <b/>
            <sz val="12"/>
            <color indexed="16"/>
            <rFont val="Tahoma"/>
            <family val="2"/>
          </rPr>
          <t>NO se debe capturar</t>
        </r>
        <r>
          <rPr>
            <b/>
            <sz val="12"/>
            <color indexed="81"/>
            <rFont val="Tahoma"/>
            <family val="2"/>
          </rPr>
          <t>.
Aparece Automaticamente cuando se registra el Factor</t>
        </r>
      </text>
    </comment>
    <comment ref="L3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29" authorId="0">
      <text>
        <r>
          <rPr>
            <b/>
            <sz val="12"/>
            <color indexed="12"/>
            <rFont val="Arial"/>
            <family val="2"/>
          </rPr>
          <t>Aparece Automáticamente,</t>
        </r>
        <r>
          <rPr>
            <b/>
            <sz val="12"/>
            <color indexed="81"/>
            <rFont val="Arial"/>
            <family val="2"/>
          </rPr>
          <t xml:space="preserve"> al momenteo de registrar el 2025 y la cédula de "1"</t>
        </r>
      </text>
    </comment>
    <comment ref="I329" authorId="0">
      <text>
        <r>
          <rPr>
            <b/>
            <sz val="12"/>
            <color indexed="16"/>
            <rFont val="Tahoma"/>
            <family val="2"/>
          </rPr>
          <t>NO se debe capturar</t>
        </r>
        <r>
          <rPr>
            <b/>
            <sz val="12"/>
            <color indexed="81"/>
            <rFont val="Tahoma"/>
            <family val="2"/>
          </rPr>
          <t>.
Aparece Automaticamente cuando se registra el Factor</t>
        </r>
      </text>
    </comment>
    <comment ref="L3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4" authorId="0">
      <text>
        <r>
          <rPr>
            <b/>
            <sz val="12"/>
            <color indexed="16"/>
            <rFont val="Tahoma"/>
            <family val="2"/>
          </rPr>
          <t>NO se debe capturar</t>
        </r>
        <r>
          <rPr>
            <b/>
            <sz val="12"/>
            <color indexed="81"/>
            <rFont val="Tahoma"/>
            <family val="2"/>
          </rPr>
          <t>.
Aparece Automaticamente cuando se registra el Factor</t>
        </r>
      </text>
    </comment>
    <comment ref="L3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9" authorId="0">
      <text>
        <r>
          <rPr>
            <b/>
            <sz val="12"/>
            <color indexed="16"/>
            <rFont val="Tahoma"/>
            <family val="2"/>
          </rPr>
          <t>NO se debe capturar</t>
        </r>
        <r>
          <rPr>
            <b/>
            <sz val="12"/>
            <color indexed="81"/>
            <rFont val="Tahoma"/>
            <family val="2"/>
          </rPr>
          <t>.
Aparece Automaticamente cuando se registra el Factor</t>
        </r>
      </text>
    </comment>
    <comment ref="L3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4" authorId="0">
      <text>
        <r>
          <rPr>
            <b/>
            <sz val="12"/>
            <color indexed="16"/>
            <rFont val="Tahoma"/>
            <family val="2"/>
          </rPr>
          <t>NO se debe capturar</t>
        </r>
        <r>
          <rPr>
            <b/>
            <sz val="12"/>
            <color indexed="81"/>
            <rFont val="Tahoma"/>
            <family val="2"/>
          </rPr>
          <t>.
Aparece Automaticamente cuando se registra el Factor</t>
        </r>
      </text>
    </comment>
    <comment ref="L3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9" authorId="0">
      <text>
        <r>
          <rPr>
            <b/>
            <sz val="12"/>
            <color indexed="16"/>
            <rFont val="Tahoma"/>
            <family val="2"/>
          </rPr>
          <t>NO se debe capturar</t>
        </r>
        <r>
          <rPr>
            <b/>
            <sz val="12"/>
            <color indexed="81"/>
            <rFont val="Tahoma"/>
            <family val="2"/>
          </rPr>
          <t>.
Aparece Automaticamente cuando se registra el Factor</t>
        </r>
      </text>
    </comment>
    <comment ref="L3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4" authorId="0">
      <text>
        <r>
          <rPr>
            <b/>
            <sz val="12"/>
            <color indexed="16"/>
            <rFont val="Tahoma"/>
            <family val="2"/>
          </rPr>
          <t>NO se debe capturar</t>
        </r>
        <r>
          <rPr>
            <b/>
            <sz val="12"/>
            <color indexed="81"/>
            <rFont val="Tahoma"/>
            <family val="2"/>
          </rPr>
          <t>.
Aparece Automaticamente cuando se registra el Factor</t>
        </r>
      </text>
    </comment>
    <comment ref="L3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59" authorId="0">
      <text>
        <r>
          <rPr>
            <b/>
            <sz val="12"/>
            <color indexed="16"/>
            <rFont val="Tahoma"/>
            <family val="2"/>
          </rPr>
          <t>NO se debe capturar</t>
        </r>
        <r>
          <rPr>
            <b/>
            <sz val="12"/>
            <color indexed="81"/>
            <rFont val="Tahoma"/>
            <family val="2"/>
          </rPr>
          <t>.
Aparece Automaticamente cuando se registra el Factor</t>
        </r>
      </text>
    </comment>
    <comment ref="L3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4" authorId="0">
      <text>
        <r>
          <rPr>
            <b/>
            <sz val="12"/>
            <color indexed="16"/>
            <rFont val="Tahoma"/>
            <family val="2"/>
          </rPr>
          <t>NO se debe capturar</t>
        </r>
        <r>
          <rPr>
            <b/>
            <sz val="12"/>
            <color indexed="81"/>
            <rFont val="Tahoma"/>
            <family val="2"/>
          </rPr>
          <t>.
Aparece Automaticamente cuando se registra el Factor</t>
        </r>
      </text>
    </comment>
    <comment ref="L3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9" authorId="0">
      <text>
        <r>
          <rPr>
            <b/>
            <sz val="12"/>
            <color indexed="16"/>
            <rFont val="Tahoma"/>
            <family val="2"/>
          </rPr>
          <t>NO se debe capturar</t>
        </r>
        <r>
          <rPr>
            <b/>
            <sz val="12"/>
            <color indexed="81"/>
            <rFont val="Tahoma"/>
            <family val="2"/>
          </rPr>
          <t>.
Aparece Automaticamente cuando se registra el Factor</t>
        </r>
      </text>
    </comment>
    <comment ref="L3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4" authorId="0">
      <text>
        <r>
          <rPr>
            <b/>
            <sz val="12"/>
            <color indexed="16"/>
            <rFont val="Tahoma"/>
            <family val="2"/>
          </rPr>
          <t>NO se debe capturar</t>
        </r>
        <r>
          <rPr>
            <b/>
            <sz val="12"/>
            <color indexed="81"/>
            <rFont val="Tahoma"/>
            <family val="2"/>
          </rPr>
          <t>.
Aparece Automaticamente cuando se registra el Factor</t>
        </r>
      </text>
    </comment>
    <comment ref="L3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79" authorId="0">
      <text>
        <r>
          <rPr>
            <b/>
            <sz val="12"/>
            <color indexed="16"/>
            <rFont val="Tahoma"/>
            <family val="2"/>
          </rPr>
          <t>NO se debe capturar</t>
        </r>
        <r>
          <rPr>
            <b/>
            <sz val="12"/>
            <color indexed="81"/>
            <rFont val="Tahoma"/>
            <family val="2"/>
          </rPr>
          <t>.
Aparece Automaticamente cuando se registra el Factor</t>
        </r>
      </text>
    </comment>
    <comment ref="L3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4" authorId="0">
      <text>
        <r>
          <rPr>
            <b/>
            <sz val="12"/>
            <color indexed="16"/>
            <rFont val="Tahoma"/>
            <family val="2"/>
          </rPr>
          <t>NO se debe capturar</t>
        </r>
        <r>
          <rPr>
            <b/>
            <sz val="12"/>
            <color indexed="81"/>
            <rFont val="Tahoma"/>
            <family val="2"/>
          </rPr>
          <t>.
Aparece Automaticamente cuando se registra el Factor</t>
        </r>
      </text>
    </comment>
    <comment ref="L3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9" authorId="0">
      <text>
        <r>
          <rPr>
            <b/>
            <sz val="12"/>
            <color indexed="16"/>
            <rFont val="Tahoma"/>
            <family val="2"/>
          </rPr>
          <t>NO se debe capturar</t>
        </r>
        <r>
          <rPr>
            <b/>
            <sz val="12"/>
            <color indexed="81"/>
            <rFont val="Tahoma"/>
            <family val="2"/>
          </rPr>
          <t>.
Aparece Automaticamente cuando se registra el Factor</t>
        </r>
      </text>
    </comment>
    <comment ref="L3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4" authorId="0">
      <text>
        <r>
          <rPr>
            <b/>
            <sz val="12"/>
            <color indexed="16"/>
            <rFont val="Tahoma"/>
            <family val="2"/>
          </rPr>
          <t>NO se debe capturar</t>
        </r>
        <r>
          <rPr>
            <b/>
            <sz val="12"/>
            <color indexed="81"/>
            <rFont val="Tahoma"/>
            <family val="2"/>
          </rPr>
          <t>.
Aparece Automaticamente cuando se registra el Factor</t>
        </r>
      </text>
    </comment>
    <comment ref="L3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9" authorId="0">
      <text>
        <r>
          <rPr>
            <b/>
            <sz val="12"/>
            <color indexed="16"/>
            <rFont val="Tahoma"/>
            <family val="2"/>
          </rPr>
          <t>NO se debe capturar</t>
        </r>
        <r>
          <rPr>
            <b/>
            <sz val="12"/>
            <color indexed="81"/>
            <rFont val="Tahoma"/>
            <family val="2"/>
          </rPr>
          <t>.
Aparece Automaticamente cuando se registra el Factor</t>
        </r>
      </text>
    </comment>
    <comment ref="L3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04" authorId="0">
      <text>
        <r>
          <rPr>
            <b/>
            <sz val="12"/>
            <color indexed="16"/>
            <rFont val="Tahoma"/>
            <family val="2"/>
          </rPr>
          <t>NO se debe capturar</t>
        </r>
        <r>
          <rPr>
            <b/>
            <sz val="12"/>
            <color indexed="81"/>
            <rFont val="Tahoma"/>
            <family val="2"/>
          </rPr>
          <t>.
Aparece Automaticamente cuando se registra el Factor</t>
        </r>
      </text>
    </comment>
    <comment ref="L4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09" authorId="0">
      <text>
        <r>
          <rPr>
            <b/>
            <sz val="12"/>
            <color indexed="16"/>
            <rFont val="Tahoma"/>
            <family val="2"/>
          </rPr>
          <t>NO se debe capturar</t>
        </r>
        <r>
          <rPr>
            <b/>
            <sz val="12"/>
            <color indexed="81"/>
            <rFont val="Tahoma"/>
            <family val="2"/>
          </rPr>
          <t>.
Aparece Automaticamente cuando se registra el Factor</t>
        </r>
      </text>
    </comment>
    <comment ref="L4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4" authorId="0">
      <text>
        <r>
          <rPr>
            <b/>
            <sz val="12"/>
            <color indexed="16"/>
            <rFont val="Tahoma"/>
            <family val="2"/>
          </rPr>
          <t>NO se debe capturar</t>
        </r>
        <r>
          <rPr>
            <b/>
            <sz val="12"/>
            <color indexed="81"/>
            <rFont val="Tahoma"/>
            <family val="2"/>
          </rPr>
          <t>.
Aparece Automaticamente cuando se registra el Factor</t>
        </r>
      </text>
    </comment>
    <comment ref="L4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9" authorId="0">
      <text>
        <r>
          <rPr>
            <b/>
            <sz val="12"/>
            <color indexed="16"/>
            <rFont val="Tahoma"/>
            <family val="2"/>
          </rPr>
          <t>NO se debe capturar</t>
        </r>
        <r>
          <rPr>
            <b/>
            <sz val="12"/>
            <color indexed="81"/>
            <rFont val="Tahoma"/>
            <family val="2"/>
          </rPr>
          <t>.
Aparece Automaticamente cuando se registra el Factor</t>
        </r>
      </text>
    </comment>
    <comment ref="L4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24" authorId="0">
      <text>
        <r>
          <rPr>
            <b/>
            <sz val="12"/>
            <color indexed="16"/>
            <rFont val="Tahoma"/>
            <family val="2"/>
          </rPr>
          <t>NO se debe capturar</t>
        </r>
        <r>
          <rPr>
            <b/>
            <sz val="12"/>
            <color indexed="81"/>
            <rFont val="Tahoma"/>
            <family val="2"/>
          </rPr>
          <t>.
Aparece Automaticamente cuando se registra el Factor</t>
        </r>
      </text>
    </comment>
    <comment ref="L4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29" authorId="0">
      <text>
        <r>
          <rPr>
            <b/>
            <sz val="12"/>
            <color indexed="16"/>
            <rFont val="Tahoma"/>
            <family val="2"/>
          </rPr>
          <t>NO se debe capturar</t>
        </r>
        <r>
          <rPr>
            <b/>
            <sz val="12"/>
            <color indexed="81"/>
            <rFont val="Tahoma"/>
            <family val="2"/>
          </rPr>
          <t>.
Aparece Automaticamente cuando se registra el Factor</t>
        </r>
      </text>
    </comment>
    <comment ref="L4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434" authorId="0">
      <text>
        <r>
          <rPr>
            <b/>
            <sz val="12"/>
            <color indexed="16"/>
            <rFont val="Tahoma"/>
            <family val="2"/>
          </rPr>
          <t>NO se debe capturar</t>
        </r>
        <r>
          <rPr>
            <b/>
            <sz val="12"/>
            <color indexed="81"/>
            <rFont val="Tahoma"/>
            <family val="2"/>
          </rPr>
          <t>.
Aparece Automaticamente cuando se registra el Factor</t>
        </r>
      </text>
    </comment>
    <comment ref="L4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39" authorId="0">
      <text>
        <r>
          <rPr>
            <b/>
            <sz val="12"/>
            <color indexed="16"/>
            <rFont val="Tahoma"/>
            <family val="2"/>
          </rPr>
          <t>NO se debe capturar</t>
        </r>
        <r>
          <rPr>
            <b/>
            <sz val="12"/>
            <color indexed="81"/>
            <rFont val="Tahoma"/>
            <family val="2"/>
          </rPr>
          <t>.
Aparece Automaticamente cuando se registra el Factor</t>
        </r>
      </text>
    </comment>
    <comment ref="L4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4" authorId="0">
      <text>
        <r>
          <rPr>
            <b/>
            <sz val="12"/>
            <color indexed="16"/>
            <rFont val="Tahoma"/>
            <family val="2"/>
          </rPr>
          <t>NO se debe capturar</t>
        </r>
        <r>
          <rPr>
            <b/>
            <sz val="12"/>
            <color indexed="81"/>
            <rFont val="Tahoma"/>
            <family val="2"/>
          </rPr>
          <t>.
Aparece Automaticamente cuando se registra el Factor</t>
        </r>
      </text>
    </comment>
    <comment ref="L4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9" authorId="0">
      <text>
        <r>
          <rPr>
            <b/>
            <sz val="12"/>
            <color indexed="16"/>
            <rFont val="Tahoma"/>
            <family val="2"/>
          </rPr>
          <t>NO se debe capturar</t>
        </r>
        <r>
          <rPr>
            <b/>
            <sz val="12"/>
            <color indexed="81"/>
            <rFont val="Tahoma"/>
            <family val="2"/>
          </rPr>
          <t>.
Aparece Automaticamente cuando se registra el Factor</t>
        </r>
      </text>
    </comment>
    <comment ref="L4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sharedStrings.xml><?xml version="1.0" encoding="utf-8"?>
<sst xmlns="http://schemas.openxmlformats.org/spreadsheetml/2006/main" count="3106" uniqueCount="799">
  <si>
    <t>I. EVALUACIÓN RIESGOS</t>
  </si>
  <si>
    <t>II. EVALUACIÓN DE CONTROLES</t>
  </si>
  <si>
    <t>III. VALORACIÓN  DE RIESGOS 
VS. CONTROLES</t>
  </si>
  <si>
    <t>V. ESTRATEGIAS Y ACCIONES</t>
  </si>
  <si>
    <t>No. de Riesgo</t>
  </si>
  <si>
    <t>Unidad Administrativa</t>
  </si>
  <si>
    <t>Alineación a Estrategias, Objetivos, 
o Metas Institucionales</t>
  </si>
  <si>
    <t>R I E S G O</t>
  </si>
  <si>
    <t>Nivel de decisión
del Riesgo</t>
  </si>
  <si>
    <t>Clasificación del Riesgo</t>
  </si>
  <si>
    <t>F A C T O R</t>
  </si>
  <si>
    <t>Posibles efectos del Riesgo</t>
  </si>
  <si>
    <t>Valoración Inicial</t>
  </si>
  <si>
    <t>¿Tiene controles?</t>
  </si>
  <si>
    <t>C O N T R O L</t>
  </si>
  <si>
    <t>Determinación de Suficiencia o Deficiencia del Control</t>
  </si>
  <si>
    <t>Riesgo
Controlado
Suficientemente</t>
  </si>
  <si>
    <t>Valoración Final</t>
  </si>
  <si>
    <t>UBICACIÓN EN CUADRANTES</t>
  </si>
  <si>
    <t>Estrategia para Administrar el Riesgo</t>
  </si>
  <si>
    <t>Descripción de la(s) Acción(es)</t>
  </si>
  <si>
    <t>Selección</t>
  </si>
  <si>
    <t>Descripción</t>
  </si>
  <si>
    <t>Especificar Otro</t>
  </si>
  <si>
    <t>No. de Factor</t>
  </si>
  <si>
    <t>Clasificación</t>
  </si>
  <si>
    <t>Tipo</t>
  </si>
  <si>
    <t>Grado
Impacto</t>
  </si>
  <si>
    <t>Probabilidad
Ocurrencia</t>
  </si>
  <si>
    <t>Cuadrante</t>
  </si>
  <si>
    <t>No.</t>
  </si>
  <si>
    <t>Está Documentado</t>
  </si>
  <si>
    <t>Está Formalizado</t>
  </si>
  <si>
    <t>Se 
Aplica</t>
  </si>
  <si>
    <t>Es 
Efectivo</t>
  </si>
  <si>
    <t>Resultado de la determinación del Control</t>
  </si>
  <si>
    <t>Grado 
de Impacto</t>
  </si>
  <si>
    <t>Probabilidad 
de Ocurrencia</t>
  </si>
  <si>
    <t>I</t>
  </si>
  <si>
    <t>II</t>
  </si>
  <si>
    <t>III</t>
  </si>
  <si>
    <t>IV</t>
  </si>
  <si>
    <t>Dirección de Tránsito y Vialidad</t>
  </si>
  <si>
    <t>Proceso</t>
  </si>
  <si>
    <t xml:space="preserve">Detención de conductores por infracción al Reglamento de Tránsito. </t>
  </si>
  <si>
    <t xml:space="preserve">Violación de derechos humanos a conductores durante el procedimiento de detención de vehículos. </t>
  </si>
  <si>
    <t>Operativo</t>
  </si>
  <si>
    <t>De Recursos Humanos</t>
  </si>
  <si>
    <t>Humano</t>
  </si>
  <si>
    <t>interno</t>
  </si>
  <si>
    <t>Violación de Derechos Humanos.</t>
  </si>
  <si>
    <t>SI</t>
  </si>
  <si>
    <t>1.1.1</t>
  </si>
  <si>
    <t>Código de Ética de los Servidores Públicos del H. Ayuntamiento de Villa de Álvarez.</t>
  </si>
  <si>
    <t>Preventivo</t>
  </si>
  <si>
    <t>NO</t>
  </si>
  <si>
    <t>EVITAR EL RIESGO</t>
  </si>
  <si>
    <t>1.1.2</t>
  </si>
  <si>
    <t xml:space="preserve">Código de Conducta de los Servidores Públicos de la Administración Pública Centralizada y Paramunicipal del Municipio de Villa de Álvarez. </t>
  </si>
  <si>
    <t>1.1.3</t>
  </si>
  <si>
    <t>1.1.4</t>
  </si>
  <si>
    <t>1.1.5</t>
  </si>
  <si>
    <t>Interno</t>
  </si>
  <si>
    <t>1.2.1</t>
  </si>
  <si>
    <t>1.2.2</t>
  </si>
  <si>
    <t>1.2.3</t>
  </si>
  <si>
    <t>Comisión de Honor y Justicia</t>
  </si>
  <si>
    <t>1.2.4</t>
  </si>
  <si>
    <t>1.2.5</t>
  </si>
  <si>
    <t xml:space="preserve">Desconocimiento de la población de los medios para denuncia de actos de corrupción. </t>
  </si>
  <si>
    <t>Normativo</t>
  </si>
  <si>
    <t>1.3.1</t>
  </si>
  <si>
    <t>1.3.2</t>
  </si>
  <si>
    <t>1.3.3</t>
  </si>
  <si>
    <t>1.3.4</t>
  </si>
  <si>
    <t>1.3.5</t>
  </si>
  <si>
    <t>1.4.1</t>
  </si>
  <si>
    <t>1.4.2</t>
  </si>
  <si>
    <t>1.4.3</t>
  </si>
  <si>
    <t>1.4.4</t>
  </si>
  <si>
    <t>1.4.5</t>
  </si>
  <si>
    <t>1.5.1</t>
  </si>
  <si>
    <t>1.5.2</t>
  </si>
  <si>
    <t>1.5.3</t>
  </si>
  <si>
    <t>1.5.4</t>
  </si>
  <si>
    <t>1.5.5</t>
  </si>
  <si>
    <t>Cohecho por parte de Policías viales que omiten aplicar infracciones de tránsito.</t>
  </si>
  <si>
    <t>Estratégico</t>
  </si>
  <si>
    <t>De Corrupción</t>
  </si>
  <si>
    <t>Desconocimiento de la población de los medios de denuncia por las conductas no éticas de los policías viales.</t>
  </si>
  <si>
    <t>Externo</t>
  </si>
  <si>
    <t xml:space="preserve">Desconfianza de la población a la dependencia. </t>
  </si>
  <si>
    <t>2.1.1</t>
  </si>
  <si>
    <t xml:space="preserve">Difundir el buzón anticorrupción por medio del volanteo en cruceros viales a los automovilistas. </t>
  </si>
  <si>
    <t>2.1.2</t>
  </si>
  <si>
    <t>2.1.3</t>
  </si>
  <si>
    <t>2.1.4</t>
  </si>
  <si>
    <t>2.1.5</t>
  </si>
  <si>
    <t xml:space="preserve">Desconocimiento de los policías viales de las responsabilidades administrativas por cometer actos de corrupción. </t>
  </si>
  <si>
    <t>2.2.1</t>
  </si>
  <si>
    <t>Capacitar a los policías viales en materia de responsabilidad administrativas.</t>
  </si>
  <si>
    <t>2.2.2</t>
  </si>
  <si>
    <t>2.2.3</t>
  </si>
  <si>
    <t>2.2.4</t>
  </si>
  <si>
    <t>2.2.5</t>
  </si>
  <si>
    <t>2.3.1</t>
  </si>
  <si>
    <t>2.3.2</t>
  </si>
  <si>
    <t>2.3.3</t>
  </si>
  <si>
    <t>2.3.4</t>
  </si>
  <si>
    <t>2.3.5</t>
  </si>
  <si>
    <t>2.4.1</t>
  </si>
  <si>
    <t>2.4.2</t>
  </si>
  <si>
    <t>2.4.3</t>
  </si>
  <si>
    <t>2.4.4</t>
  </si>
  <si>
    <t>2.4.5</t>
  </si>
  <si>
    <t>2.5.1</t>
  </si>
  <si>
    <t>2.5.2</t>
  </si>
  <si>
    <t>2.5.3</t>
  </si>
  <si>
    <t>2.5.4</t>
  </si>
  <si>
    <t>2.5.5</t>
  </si>
  <si>
    <t>Meta</t>
  </si>
  <si>
    <t>Favorecer a un ciudadano involucrado en un hecho de Tránsito a cambio de un pago económico</t>
  </si>
  <si>
    <t xml:space="preserve">Actos de corrupción en el llenado de IPH de los hechos de tránsito. </t>
  </si>
  <si>
    <t xml:space="preserve">Tráfico de influencias de los involucrados en los hechos de tránsito. </t>
  </si>
  <si>
    <t>3.1.1</t>
  </si>
  <si>
    <t xml:space="preserve">Capacitación en materia de ética y responsabilidades administrativas para los policías viales. </t>
  </si>
  <si>
    <t>3.1.2</t>
  </si>
  <si>
    <t>3.1.3</t>
  </si>
  <si>
    <t>3.1.4</t>
  </si>
  <si>
    <t>3.1.5</t>
  </si>
  <si>
    <t xml:space="preserve">Ofrecimiento de soborno por parte de particulares a los elementos de vialidad. </t>
  </si>
  <si>
    <t>3.2.1</t>
  </si>
  <si>
    <t xml:space="preserve">Realizar una reunión semestral con los elementos viales sobre las responsabilidades de elaborar IPH de manera intencionada para modificar los hechos de tránsito y favorecer a uno de los involucrados. </t>
  </si>
  <si>
    <t>3.2.2</t>
  </si>
  <si>
    <t>3.2.3</t>
  </si>
  <si>
    <t>3.2.4</t>
  </si>
  <si>
    <t>3.2.5</t>
  </si>
  <si>
    <t>Técnico-Administrativo</t>
  </si>
  <si>
    <t>3.3.1</t>
  </si>
  <si>
    <t xml:space="preserve">Difundir por medio de un buzón físico, códigos QR en las instalaciones dela Dirección de Tránsito y Vialidad, así como la distribución de folletos en los principales cruceros de la Ciudad. </t>
  </si>
  <si>
    <t>3.3.2</t>
  </si>
  <si>
    <t>3.3.3</t>
  </si>
  <si>
    <t>3.3.4</t>
  </si>
  <si>
    <t>3.3.5</t>
  </si>
  <si>
    <t>3.4.1</t>
  </si>
  <si>
    <t>3.4.2</t>
  </si>
  <si>
    <t>3.4.3</t>
  </si>
  <si>
    <t>3.4.4</t>
  </si>
  <si>
    <t>3.4.5</t>
  </si>
  <si>
    <t>3.5.1</t>
  </si>
  <si>
    <t>3.5.2</t>
  </si>
  <si>
    <t>3.5.3</t>
  </si>
  <si>
    <t>3.5.4</t>
  </si>
  <si>
    <t>3.5.5</t>
  </si>
  <si>
    <t xml:space="preserve">Juzgado Cívico </t>
  </si>
  <si>
    <t xml:space="preserve">Faltas administrativas y multas de tránsito. </t>
  </si>
  <si>
    <t>Cancelar indebidamente las sanciones administrativas impuestas</t>
  </si>
  <si>
    <t xml:space="preserve">Conflictos de interés por parte del personal del juzgado cívico. </t>
  </si>
  <si>
    <t xml:space="preserve">Incumplimiento de los reglamentos municipales y percepción de corrupción. </t>
  </si>
  <si>
    <t>REDUCIR EL RIESGO</t>
  </si>
  <si>
    <t xml:space="preserve">Sobornos por parte de los ciudadanos para evitar el pago de las infracciones. </t>
  </si>
  <si>
    <t xml:space="preserve">Instalar carteles contra el soborno en las Instalaciones del Juzgado Cívico. </t>
  </si>
  <si>
    <t xml:space="preserve">Elaborar un manual de organización interna y atención durante el año </t>
  </si>
  <si>
    <t>Incumplimiento de los requerimientos de información que solicite el Tribunal de Justicia Administrativa y/o Juzgados de Distrito.</t>
  </si>
  <si>
    <t>Administrativo</t>
  </si>
  <si>
    <t>Que no se imparta justicia y sanción por parte de autoridades TJA y Juzgado de Distrito</t>
  </si>
  <si>
    <t xml:space="preserve">Desaparición de expedientes a propósito. </t>
  </si>
  <si>
    <t>Parques, Jardines y Areas Verdes.</t>
  </si>
  <si>
    <t>Estrategia</t>
  </si>
  <si>
    <t>Promover un servicio eficaz y eficiente a través de la ejecución de los programas y proyectos realizados en coordinación con la sociedad civil del municipio de Villa de Álvarez, logrando así promover la calidad de vida, la convivencia comunitaria y la protección del medio ambiente.</t>
  </si>
  <si>
    <t>Los desarrolladores impugnen los requisitos para los dictámenes necesarios para las municipalizaciones.</t>
  </si>
  <si>
    <t xml:space="preserve">Autorización del dictamen técnico sin cumplir los requisitos. </t>
  </si>
  <si>
    <t xml:space="preserve">Observaciones por parte del Ente Fiscalizador por el incumplimiento en los requerimientos técnicos de los desarrolladores. </t>
  </si>
  <si>
    <t xml:space="preserve">Registrar los expedientes de las solicitudes de dictámenes técnicos, dar seguimiento para verificar su cumplimiento. </t>
  </si>
  <si>
    <t xml:space="preserve">Retraso de los desarrolladores en la integración de sus expedientes y expiración de los dictámenes técnicos expedidos. </t>
  </si>
  <si>
    <t>Realizar un seguimiento y control regular del proceso de entrega de dictámenes técnicos para asegurar que se cumplan los plazos establecidos.</t>
  </si>
  <si>
    <t>Falta de lineamientos que establezcan claramente los requerimientos técnicos que deben contar de los parques y jardines por parte de los desarrolladores.</t>
  </si>
  <si>
    <t xml:space="preserve">Elaborar una propuesta de lineamientos de requerimientos técnicos para los desarrolladores en materia de Parques y Jardines para su seguimiento. </t>
  </si>
  <si>
    <t>Objetivo</t>
  </si>
  <si>
    <t>DGV</t>
  </si>
  <si>
    <t>Unidad Municipal de Protección Civil</t>
  </si>
  <si>
    <t>Garantizar el bienestar y la integridad de la ciudadanía ante situaciones de riesgo derivado de fenómenos naturales o actividades humanas.</t>
  </si>
  <si>
    <t>Incumplimiento de atención  a los servicios de emergencia.</t>
  </si>
  <si>
    <t>De servicios</t>
  </si>
  <si>
    <t xml:space="preserve">Llamadas de emergencias falsas por parte de la población. </t>
  </si>
  <si>
    <t>Distracción de personal y gasto de combustible en la atención de falsas emergencias.</t>
  </si>
  <si>
    <t>Detectivo</t>
  </si>
  <si>
    <t>Implementar una campaña en redes sociales para concientizar a la población de utilizar de manera responsable los servicios de emergencia.</t>
  </si>
  <si>
    <t xml:space="preserve">Desconocimiento de la población sobre las situaciones que se consideran emergencias. </t>
  </si>
  <si>
    <t xml:space="preserve">Implementar una campaña en redes sociales para dar a conocer a la población qué es una emergencia y cuándo solicitar el servicio. </t>
  </si>
  <si>
    <t xml:space="preserve">Atención deficiente en los servicios solicitados por los ciudadanos. </t>
  </si>
  <si>
    <t>Falta de protocolos de actuación en servicios de emergencia.</t>
  </si>
  <si>
    <t xml:space="preserve">Servicios de atención de mala calidad. </t>
  </si>
  <si>
    <t xml:space="preserve">Elaborar e implementar un protocolo de atención a las solicitudes ciudadanas, que determine en qué casos debe intervenir la dependencia. </t>
  </si>
  <si>
    <t xml:space="preserve">Falta de comunicación asertiva entre el área administrativa, operativa y directiva de la institución. </t>
  </si>
  <si>
    <t xml:space="preserve">Realizar reuniones mensuales con el Coordinador de Gestión de Riesgos para conocer los protocolos de atención basados en las normas. </t>
  </si>
  <si>
    <t>Atender anualmente el 95% de las solicitudes de 
apertura y renovación de licencias a establecimientos 
en un plazo máximo de dos días hábiles.</t>
  </si>
  <si>
    <t>Incumplimiento de requerimientos en la expedición de la Constancia de Seguridad de Protección Civil para la apertura de negocios.</t>
  </si>
  <si>
    <t>Directivo</t>
  </si>
  <si>
    <t xml:space="preserve">Desconocimiento de la población de los procesos de inspección y verificación de los requerimientos. </t>
  </si>
  <si>
    <t xml:space="preserve">Cohecho durante el proceso de inspección en los negocios. </t>
  </si>
  <si>
    <t xml:space="preserve">Realizar y publicar flyers en la página oficial para informar  sobre el proceso de trámite de apertura de negocio y los requerimientos de protección civil.
Informar a los usuarios que las inspecciones no tienen costo extra a los pagos ya realizados. 
</t>
  </si>
  <si>
    <t xml:space="preserve">Al personal de inspección se asignan otras tareas que impiden el cumplimiento de su labor. </t>
  </si>
  <si>
    <t xml:space="preserve">Elaborar un registro de las inspecciones realizadas e informar a la ventanilla de protección civil del SARE sobre el estatus de cada solicitud de la Constancia de Protección Civil. </t>
  </si>
  <si>
    <t xml:space="preserve">Desconocimiento de los trabajadores de las responsabilidades administrativas. </t>
  </si>
  <si>
    <t xml:space="preserve">Capacitar a los trabajadores en materia de ética y responsabilidades administrativas. </t>
  </si>
  <si>
    <t xml:space="preserve">Dirección General de Seguridad Pública, Tránsito y Vialidad y Protección Civil </t>
  </si>
  <si>
    <t xml:space="preserve">Atender el 100% de los reportes recibidos en los números de emergencia 9-1-1, 089, 075 y aplicación Botón Diana. </t>
  </si>
  <si>
    <t>Entorno</t>
  </si>
  <si>
    <t>Legal</t>
  </si>
  <si>
    <t xml:space="preserve">Lesiones, sufrimiento e incluso la muerte de personas y violaciones a sus Derechos Humanos. Disminución de confianza en los agentes de la Policía Municipal que podría dificultar el trabajo policial. Responsabilidad legal de los agentes de la policía por daños y perjuicios. </t>
  </si>
  <si>
    <t xml:space="preserve">Capacitación sobre el uso legítimo y diferenciado de la fuerza. </t>
  </si>
  <si>
    <t>34Y</t>
  </si>
  <si>
    <t xml:space="preserve">Difusión de los errores más comunes en el llenado del IPH. </t>
  </si>
  <si>
    <t xml:space="preserve">Capacitación continua en el IFCCP de Colima sobre la actualización del llenado de IPH. </t>
  </si>
  <si>
    <t xml:space="preserve">Asesoria a los agentes de la policía municipal por parte del personal del área jurídica.  </t>
  </si>
  <si>
    <t>Correctivo</t>
  </si>
  <si>
    <t xml:space="preserve">Difusión entre los agentes de la policía municipal, los aciertos y desaciertos en el llenado del IPH. </t>
  </si>
  <si>
    <t xml:space="preserve">Capacitación a los agentes de la Policía Municipal por parte de los agentes de la Fiscalía donde puedan plantear preguntas o dudas sobre el llenado del IPH. </t>
  </si>
  <si>
    <t xml:space="preserve">Dirección de Desarrollo Urbano. </t>
  </si>
  <si>
    <t>Promover un desarrollo urbano ordenado y sostenible en el municipio, planificando de manera eficiente e inclusiva para mejorar la calidad de vida de las y los habitantes, proteger los recursos naturales y apoyar el crecimiento económico con un enfoque en el bienestar social.</t>
  </si>
  <si>
    <t xml:space="preserve">Retraso en la resolución de trámite de los trámites presentados por los desarrolladores. </t>
  </si>
  <si>
    <t xml:space="preserve">Recepción deficiente de expedientes de los diversos trámites de desarrollo urbano. </t>
  </si>
  <si>
    <t xml:space="preserve">Informar de manera mensual las responsabilidades y la importancia de cumplir con las obligaciones de supervisión de los procesos recibidos por los promotores. </t>
  </si>
  <si>
    <t xml:space="preserve">Falta de organización en el seguimiento de los procesos de desarrollo urbano. </t>
  </si>
  <si>
    <t>Verificar la regularización del 100% de las obras derivadas de las actas de inspección emitidas, en el periodo 2025-2027.</t>
  </si>
  <si>
    <t xml:space="preserve">Deficiente inspección de obras particulares por parte de los inspectores municipales. </t>
  </si>
  <si>
    <t xml:space="preserve">Desconocimiento de los conceptos técnicos y jurídicos básicos para el llenado de actas administrativas. </t>
  </si>
  <si>
    <t xml:space="preserve">Actas administrativas sin efecto legal. </t>
  </si>
  <si>
    <t xml:space="preserve">Desconocimiento de las responsabilidades administrativas de los servidores públicos. </t>
  </si>
  <si>
    <t xml:space="preserve">Capacitar a los inspectores de obra sobre las responsabilidades administrativas a las que incurren por omisión o actos de corrupción. </t>
  </si>
  <si>
    <t>Seguimiento de los indicadores de desempeño</t>
  </si>
  <si>
    <t xml:space="preserve">Las dependencias municipales incumplen con los plazos de entrega de información establecidos. </t>
  </si>
  <si>
    <t>Denuncia ante el ante el Organo Garante, por incumplimiento de las obligaciones en transparencia.</t>
  </si>
  <si>
    <t xml:space="preserve">Las dependencias municipales entregan información en formatos modificados o que no corresponden a los establecidos. </t>
  </si>
  <si>
    <t>Establecer filtros en la recepción de la Matrices de Indicadores para Resultados para revisar que se cumpla con los formatos establecidos.</t>
  </si>
  <si>
    <t>Seguimiento del Plan Municipal de Desarrollo</t>
  </si>
  <si>
    <t xml:space="preserve">Incumplimiento de las Metas Programadas en el PMD </t>
  </si>
  <si>
    <t>Las dependencias municipales no entregan la información en los plazos requeridos.</t>
  </si>
  <si>
    <t>Incumplimiento en los compromisos asumidos en el Plan de Municipal Desarrollo.</t>
  </si>
  <si>
    <t>Falta de atención por las dependencias en el caso de metas con rezago durante el seguimiento.</t>
  </si>
  <si>
    <t>Solicitar la atención de las metas que cuenten con rezago durante el monitoreo para que las dependencias municipales den prioridad a su atención</t>
  </si>
  <si>
    <t>Dirección de Desarrollo Económico.</t>
  </si>
  <si>
    <t>Que el municipio de Villa de Álvarez sea más atractivo para la inversión, impulsando el crecimiento y desarrollo económico de las y los habitantes mediante acciones encaminadas al fortalecimiento de los sectores productivos y el emprendimiento.</t>
  </si>
  <si>
    <t xml:space="preserve">Incumplimiento en el trámite de expedición de licencias comerciales. </t>
  </si>
  <si>
    <t>Personal no se apega al Manual de Procedimientos del SARE.</t>
  </si>
  <si>
    <t>TIC's</t>
  </si>
  <si>
    <t xml:space="preserve">Expedientes de licencias comerciales incompletos.  </t>
  </si>
  <si>
    <t xml:space="preserve">Tráfico de influencias en los trámites de apertura de empresas. </t>
  </si>
  <si>
    <t>Tener observaciones futuras con organismos fiscalizadores.</t>
  </si>
  <si>
    <t xml:space="preserve">Falta de supervisión de la integración de los expedientes de licencias comerciales. </t>
  </si>
  <si>
    <t>Registros incompletos de la información de las licencias comerciales expedidas.</t>
  </si>
  <si>
    <t xml:space="preserve">Inexistencia de registros de información de licencias comerciales otorgadas. </t>
  </si>
  <si>
    <t xml:space="preserve">Observaciones del ente fiscalizador. </t>
  </si>
  <si>
    <t xml:space="preserve">Falta de formatos de entrega-recepción de expedientes a la Dirección de Inspección, Licencias, Tianguis y Vía Pública. </t>
  </si>
  <si>
    <t xml:space="preserve">Dirección de Ecología. </t>
  </si>
  <si>
    <t>Promover un desarrollo urbano sostenible, por medio de una regulación acorde a las circunstancias actuales, impulsando una cultura de protección y cuidado al medio ambiente, en el que colaboren de manera conjunta sociedad y gobierno, con el propósito de mejorar la calidad de vida de la población de Villa de Álvarez</t>
  </si>
  <si>
    <t>Desconocimiento de la regulación ambiental vigente, ocasiona que los ciudadanos lleven a cabo acciones que afectan el medio ambiente.</t>
  </si>
  <si>
    <t xml:space="preserve">Desactualización de la reglamentación municipal en materia de ecología. </t>
  </si>
  <si>
    <t>Falta de difusión de las competencias que tiene la Dirección de Ecología</t>
  </si>
  <si>
    <t xml:space="preserve">Realizar 2 campañas de difusión y concientización en materia ambiental al año.  </t>
  </si>
  <si>
    <t xml:space="preserve">Capacitar a 2 inspectores de ecología en el manejo de 
dasonomía urbana por año. </t>
  </si>
  <si>
    <t>Realizar mal un procedimiento administrativo</t>
  </si>
  <si>
    <t xml:space="preserve">Desconocimiento de los conceptos técnicos en el llenado de las actas administrativas. </t>
  </si>
  <si>
    <t xml:space="preserve">Proceso administrativo de levantamiento de actas administrativas sin efecto legal. </t>
  </si>
  <si>
    <t xml:space="preserve">Capacitar a los inspectores sobre llenado correcto y los conceptos técnicos para levantar las actas administrativas de ecología. </t>
  </si>
  <si>
    <t>Lograr el 100% de atención anual a las solicitudes para Dictámenes Ambientales de Funcionamiento de mediano y alto impacto.</t>
  </si>
  <si>
    <t>De Salud</t>
  </si>
  <si>
    <t>Incremento de quejas por el incumplimiento de la normatividad por parte de negocios de alto y mediano impacto.</t>
  </si>
  <si>
    <t xml:space="preserve">Negocios de mediano y alto impacto con los permisos correspodientes no respetan la normatividad. </t>
  </si>
  <si>
    <t xml:space="preserve">Realizar el levantamiento de las actas administrativas que correspondan y dar seguimiento al cumplimiento de las mismas. </t>
  </si>
  <si>
    <t xml:space="preserve">Descuido de los dueños de negocios por recoger sus dictamen ambiental. </t>
  </si>
  <si>
    <t xml:space="preserve">Elaborar un registro de dictámenes para dar seguimiento al proceso conclusión del documento y mantener una comunicación con la Dirección de Inspección, Licencias, Tianguis y Vía Pública para que previo a la expedición de la Licencia Comercial, se verifique el cumplimiento del dictamen ambiental. </t>
  </si>
  <si>
    <t xml:space="preserve">Dirección de Fomento Cultural y Educativo. </t>
  </si>
  <si>
    <t xml:space="preserve">Promover el arte, la cultura, la educación y el rescate de las tradiciones a través de talleres, eventos, festivales y capacitaciones para consolidar a Villa de Álvarez como un municipio referente de apropiación, educación y arraigo cultural. </t>
  </si>
  <si>
    <t>Talleres y clases culturales impartidos por personal que no tiene el perfil profesional y actitud de servicio.</t>
  </si>
  <si>
    <t xml:space="preserve">Lesiones por malas prácticas de los asistentes a los talleres y conductas contrarias a los valores de la institución por parte de los instructores. </t>
  </si>
  <si>
    <t xml:space="preserve">Desconocimiento de los valores de la institución por parte de los instructores. </t>
  </si>
  <si>
    <t xml:space="preserve">Dar a conocer los valores institucionales por medio de reuniones con los instructores. Elaborar una carta compromiso para el cumplimiento de los valores institucionales y el respeto a los derechos humanos de los usuarios. </t>
  </si>
  <si>
    <t>Dirección de Fomento del deporte.</t>
  </si>
  <si>
    <t>Financiero</t>
  </si>
  <si>
    <t xml:space="preserve">De Imagen </t>
  </si>
  <si>
    <t xml:space="preserve">Dirección de Catastro. </t>
  </si>
  <si>
    <t xml:space="preserve">Trámites de avalúos y trasmisiones patrimoniales. </t>
  </si>
  <si>
    <t xml:space="preserve">Copias o documentos de las trasmisiones patrimoniales entregados a personas que no acreditan la titularidad. </t>
  </si>
  <si>
    <t>Incumplimiento al resguardo de los datos personales y mal uso de la información.</t>
  </si>
  <si>
    <t>Desconocimiento del personal de la responsabilidad de resguardar los documentos oficiales.</t>
  </si>
  <si>
    <t xml:space="preserve">Falta de un manual de procedimientos sobre el manejo y resguardo de los documentos. </t>
  </si>
  <si>
    <t xml:space="preserve">Elaborar un manual de procedimientos sobre el manejo y resguardo de documentos. Capacitar al personal sobre el manual de procedimientos. </t>
  </si>
  <si>
    <t xml:space="preserve">Información del padrón catastral y de los trámites de la Dirección. </t>
  </si>
  <si>
    <t xml:space="preserve">Información del padrón catastral entregada a particualres que incumple los requerimientos establecidos. </t>
  </si>
  <si>
    <t xml:space="preserve">Uso indebido de los datos personales y daño a la confianza en la institución. </t>
  </si>
  <si>
    <t xml:space="preserve"> Recursos Materiales y Control Patrimonial</t>
  </si>
  <si>
    <t>Tener actualizado al 100% las altas y bajas de los bienes muebles e inmuebles con folios y facturas de soporte</t>
  </si>
  <si>
    <t>Técnico-administrativo</t>
  </si>
  <si>
    <t>Si</t>
  </si>
  <si>
    <t xml:space="preserve">  Asegurar que el 100% de los procedimientos de adquisición de bienes y/o servicios cumplan con la ley que nos rige</t>
  </si>
  <si>
    <t xml:space="preserve">Sistema DIF Municipal. </t>
  </si>
  <si>
    <t>Secretaría General.</t>
  </si>
  <si>
    <t>Instituto Villalvarense de la Juventud</t>
  </si>
  <si>
    <t xml:space="preserve">Dirección de Desarrollo Rural y Atención a Comunidades. </t>
  </si>
  <si>
    <t xml:space="preserve">Retraso en el desarrollo de actividades de la zona rural y desconfianza hacia el ayuntamiento. </t>
  </si>
  <si>
    <t xml:space="preserve">Dirección de Ingresos. </t>
  </si>
  <si>
    <t xml:space="preserve"> Recaudación de
recursos financieros: impuestos y derechos, multas, sanciones y/o
requerimientos, entre otros, se encuentran tipificados en la Ley de Ingresos del
Ayuntamiento así como en los diferentes reglamentos y leyes estatales y/o municipales.               Acercamiento de los
contribuyentes a fin de incentivarlos al pago de sus obligaciones en los períodos
establecidos.</t>
  </si>
  <si>
    <t xml:space="preserve">Disminución de los ingresos programados. </t>
  </si>
  <si>
    <t>No realizar el procedimiento correcto de la diligencia, ocasionando que el contribuyente pueda argumentar que no se le notificó.</t>
  </si>
  <si>
    <t xml:space="preserve"> Recaudación de
recursos financieros: impuestos y derechos, multas, sanciones y/o
requerimientos, entre otros, se encuentran tipificados en la Ley de Ingresos del
Ayuntamiento así como en los diferentes reglamentos y leyes estatales y/o municipales.               </t>
  </si>
  <si>
    <t xml:space="preserve">Contribuyentes acreditan pago de predial con recibos cancelados. </t>
  </si>
  <si>
    <t xml:space="preserve">Descuido de los cajeros al entregar a los contribuyentes los recibos de pago de predial cancelados en el sistema. </t>
  </si>
  <si>
    <t xml:space="preserve">Afectación a la Hacienda Pública y Observaciones por parte del Ente Fiscalizador. </t>
  </si>
  <si>
    <t xml:space="preserve">Descuentos de predial aplicados que incumplen los requisitos. </t>
  </si>
  <si>
    <t xml:space="preserve">Afectación a los ingresos municipales. </t>
  </si>
  <si>
    <t xml:space="preserve">Contribuyentes solicitan descuentos en más de un predio. </t>
  </si>
  <si>
    <t xml:space="preserve">Desconocimiento de los requisitos por parte de los contribuyentes para acceder a los descuentos en impuesto predial. </t>
  </si>
  <si>
    <t>Dirección de Construcción.</t>
  </si>
  <si>
    <t xml:space="preserve">Integración de expedientes de obra pública. </t>
  </si>
  <si>
    <t xml:space="preserve">Expedientes de obra integrados de manera errónea o incompletos. </t>
  </si>
  <si>
    <t xml:space="preserve">Revisión inexacta de las estimaciones. </t>
  </si>
  <si>
    <t xml:space="preserve">Observaciones del Ente Fiscalizador. </t>
  </si>
  <si>
    <t>Formato de estimaciones.</t>
  </si>
  <si>
    <t>Formato de bitácoras de obra.</t>
  </si>
  <si>
    <t>Optimizar los tiempos de ejecución de cada obra, a través de aplicación oportuna de los calendarios de trabajo, con la finalidad de evitar retrasos en la realización de la obra.</t>
  </si>
  <si>
    <t>Oficialía Mayor.</t>
  </si>
  <si>
    <t xml:space="preserve">Desconocimiento de los proveedores de los valores institucionales. </t>
  </si>
  <si>
    <t xml:space="preserve">Actos de corrupción en la asignación de contratos. </t>
  </si>
  <si>
    <t xml:space="preserve">Distribuir los Códigos de Ética y Conducta del Municipio entre las empresas y personas físicas del padrón de proveedores del Ayuntamiento. </t>
  </si>
  <si>
    <t xml:space="preserve">Desconocimiento tanto de los proveedores como del personal de los medios de denuncia anónima de actos de corrupción. </t>
  </si>
  <si>
    <t xml:space="preserve">Dar a conocer y promover entre proveedores y servidores públicos el buzón anticorrupción para la denuncia de actos de corrupción. </t>
  </si>
  <si>
    <t xml:space="preserve">Dirección General de Desarrollo Municipal. </t>
  </si>
  <si>
    <t xml:space="preserve">Incumplimiento en los proyectos de trabajo, retraso en los trámites que realizan la población y el sector privado. </t>
  </si>
  <si>
    <t>Dirección de Atención y Participación Ciudadana</t>
  </si>
  <si>
    <t xml:space="preserve">Incumplimiento en la respuesta a la demanda social. </t>
  </si>
  <si>
    <t xml:space="preserve">Acumulación de quejas y rezago en la atención de peticiones ciudadanas. </t>
  </si>
  <si>
    <t xml:space="preserve">Dirección de Comunicación Social. </t>
  </si>
  <si>
    <t xml:space="preserve">Daño en la imagen institucional del Ayuntamiento. </t>
  </si>
  <si>
    <t xml:space="preserve">Dirección General de Servicios Públicos. </t>
  </si>
  <si>
    <t xml:space="preserve">Dirección de Inspección, Licencias, Tianguis y Vía Pública. </t>
  </si>
  <si>
    <t>Garantizar la regularidad de los comercios y establecimientos.</t>
  </si>
  <si>
    <t>estrategia</t>
  </si>
  <si>
    <t xml:space="preserve">Quejas por parte de la población. </t>
  </si>
  <si>
    <t>Dirección de Turismo</t>
  </si>
  <si>
    <t xml:space="preserve">Realizar un control de inventario de todos los materiales solicitados. </t>
  </si>
  <si>
    <t xml:space="preserve">Extravío de materiales para los eventos de promoción del municipio. </t>
  </si>
  <si>
    <t xml:space="preserve">Afectación del presupuesto por la compra de materiales extraviados. </t>
  </si>
  <si>
    <t xml:space="preserve"> Garantizar el alumbrado público en óptimas condiciones.</t>
  </si>
  <si>
    <t>Dirección de Asuntos Jurídicos</t>
  </si>
  <si>
    <t xml:space="preserve">Analizar y actualizar el 80% de los reglamentos vigentes de este Ayuntamiento durante el trienio. </t>
  </si>
  <si>
    <t>Desactualización de reglamentos vigentes del H. Ayuntamiento de Villa de Álvarez.</t>
  </si>
  <si>
    <t xml:space="preserve">Falta de actualización de los reglamentos de acuerdo a los cambios en las leyes estatales y generales. </t>
  </si>
  <si>
    <t xml:space="preserve">Actos administrativos sin efecto legal y procesos administrativos ineficaces. </t>
  </si>
  <si>
    <t>ASUMIR EL RIESGO</t>
  </si>
  <si>
    <t>Existencia de lagunas jurídicas en algunos reglamentos.</t>
  </si>
  <si>
    <t xml:space="preserve">Oficialía del Registro Civil. </t>
  </si>
  <si>
    <t>Falta de capacitación en el manejo del Sistema Nacional de Registro e Identidad.</t>
  </si>
  <si>
    <t xml:space="preserve">Afectación en la identidad de las personas en la generación de sus documentos. </t>
  </si>
  <si>
    <t xml:space="preserve">Instituto de las Mujeres Villalvares </t>
  </si>
  <si>
    <t xml:space="preserve">Finanzas Transparentes </t>
  </si>
  <si>
    <t xml:space="preserve">Adquisiciones realizadas que incumplen con la normatividad. </t>
  </si>
  <si>
    <t xml:space="preserve">Incumplimiento de la normatividad en las adquisiciones, arrendamientos y servicios. </t>
  </si>
  <si>
    <t xml:space="preserve">Observaciones por parte del Ente Fiscalizador. </t>
  </si>
  <si>
    <t xml:space="preserve">Ley de Adquisiciones, Arrendamientos y Servicios Públicos del Estado de Colima. </t>
  </si>
  <si>
    <t xml:space="preserve">Revisar que las compras, arrendamientos y servicios de acuerdo a lo establecido a la Ley de Adquisiciones, Arrendamientos y Servicios Públicos del Estado de Colima. </t>
  </si>
  <si>
    <t xml:space="preserve">No se cuenta con un subcomité de adquisiciones, arrendamientos y servicios. </t>
  </si>
  <si>
    <t xml:space="preserve">Ley de Transparencia y Acceso a la Información Pública del Estado de Colima. </t>
  </si>
  <si>
    <t xml:space="preserve">Servicios de atención psicológica y jurídica. </t>
  </si>
  <si>
    <t xml:space="preserve">Uso indebido de la información de los usuarios de asesoría jurídica y psicológica. </t>
  </si>
  <si>
    <t>Interés del personal por ofrecer a las usuarias los servicios de asesoría jurídica y psicológica de manera privada.</t>
  </si>
  <si>
    <t xml:space="preserve">Mal servicio a las usuarias y o no cumplir con el reglamento que tiene el Instituto. </t>
  </si>
  <si>
    <t>Seguimiento externo a las usuarias del IVM que reciben asesoría por parte del  al personal jurídico y de psicología.</t>
  </si>
  <si>
    <t xml:space="preserve">Falta de valores éticos por parte del personal que ofrece asesoría jurídica y psicológica. </t>
  </si>
  <si>
    <t xml:space="preserve">Capacitar al personal del Instituto Villalvarense de la Mujer sobre los valores éticos. </t>
  </si>
  <si>
    <t>Desconocimiento de las responsabilidades administrativas.</t>
  </si>
  <si>
    <t xml:space="preserve">Capacitar al personal del Instituto Villalvarense de la Mujer en materia de responsabilidades administrativas para que conozcan en que faltas administrativas pueden incurrir. </t>
  </si>
  <si>
    <t>Direccion de Recursos Humanos y Evalaucion</t>
  </si>
  <si>
    <t xml:space="preserve">Falta de supervisión de la bitácora de consulta del archivo documental de las transmisiones patrimoniales, planos georeferenciados y otros documentos.  </t>
  </si>
  <si>
    <t>2026_1</t>
  </si>
  <si>
    <t>2026_2</t>
  </si>
  <si>
    <t>2026_3</t>
  </si>
  <si>
    <t>Trámites con desface de tiempo</t>
  </si>
  <si>
    <t>Falta de seguimiento del estatus de los trámites en curso.</t>
  </si>
  <si>
    <t xml:space="preserve">Seguimiento en reuniones mensuales informativas sobre el proceso de apertura del SARE y de las obligaciones de cumplir con los plazos establecidos. </t>
  </si>
  <si>
    <t xml:space="preserve">Seguimiento del  formato que  señala el estado de los trámites que se encuentren en proceso con la finalidad de cumplir con los plazos establecidos para la conclusión del trámite. </t>
  </si>
  <si>
    <t>Seguimiento en reuniones mensuales con el personal para destacar el cumplimiento con la ética en el servicio público y responsabilidades administrativas.</t>
  </si>
  <si>
    <t xml:space="preserve">Seguimiento del formato para la revisión de los expedientes de solicitud de trámites de licencias comerciales para que cuenten con todos los documentos requeridos antes de ser enviados a la Dirección de Inspección, Licencias, Tianguis y Vía Pública.  </t>
  </si>
  <si>
    <t xml:space="preserve">Seguimiento  de la  base de datos de las licencias comerciales generadas con revisión mensual. </t>
  </si>
  <si>
    <t xml:space="preserve">Seguimiento del  acta de entrega-recepción de los expedientes a la Dirección de Inspección, Licencias, Tianguis y Vía Pública para comprobar el cumplimiento documental de cada expediente. </t>
  </si>
  <si>
    <t>Divulgación no autorizada de información bajo resguardo de la Dirección de Catastro a terceros.</t>
  </si>
  <si>
    <t xml:space="preserve">No se cuenta con un registro completo de gestores acreditados para la realización de trámites por parte de notarías, inmobiliarias y instituciones públicas. </t>
  </si>
  <si>
    <t>Conflicto de interés y tráfico de influencias por parte de los servidores públicos.</t>
  </si>
  <si>
    <t xml:space="preserve">Supervisar de manera diaria la bitácora de registro de consulta de documentos internos del archivo documental de la Dirección de Catastro.  </t>
  </si>
  <si>
    <t>Realizar reuniones semestrales con el personal de la obligación de resguardar la documentación de los trámites que se encuentran en proceso hasta que concluya el mismo.</t>
  </si>
  <si>
    <t>Restringir el acceso a bases de datos únicamente al personal autorizado; asignar usuarios y contraseñas individuales e intransferibles.</t>
  </si>
  <si>
    <t xml:space="preserve">Solicitar mediante oficio a la totalidad de las notarías e inmobiliarias la información de las personas que fungirán como gestores, asimismo, solicitar que informen de los cambios de gestores durante el ejercicio para la actualización del registro interno. </t>
  </si>
  <si>
    <t xml:space="preserve">Capacitar al personal en materia de responsabilidades administrativas y ética. </t>
  </si>
  <si>
    <t xml:space="preserve">Alumbrado público operado de manera insuficiente. </t>
  </si>
  <si>
    <t xml:space="preserve">No se cuentan con lineamientos o reglamento que regulen los requerimientos técnicos que deben cumplir los desarrolladores. </t>
  </si>
  <si>
    <t xml:space="preserve">Servicio de alumbrado público que no cumple con las necesidades de la población. </t>
  </si>
  <si>
    <t xml:space="preserve">Direcciones externas toman decisiones en materia de alumbrado público. </t>
  </si>
  <si>
    <t>Elaborar y dar seguimiento para la aprobación de los lineamientos o reglamento técnico para solicitar a los desarrolladores los requerimientos necesarios para la expedición de Dictamenes.</t>
  </si>
  <si>
    <t xml:space="preserve">Comunicación con la Dirección de Desarrollo Municipal para que se cumpla con los requerimientos en materia de alumbrado público previo a los procesos de entrega-recepción de fraccionamientos por parte de los desarrolladores. </t>
  </si>
  <si>
    <t>Otorgar anualmente 150 lentes a niños, niñas y adolescentes de nivel primaria y/o secundaria y adultos de nuestro municipio.</t>
  </si>
  <si>
    <t>Duplicidad de Beneficiarios en  la Entrega de Apoyos de Lentes a niños, niñas y adolescentes de nivel primaria y/o secundaria y adultos.</t>
  </si>
  <si>
    <t>Otorgar anualmente 100 becas para transporte urbano para estudiantes villalvarenses de nivel medio superior y superior</t>
  </si>
  <si>
    <t>Inclusión de personas que no existen, que no son estudiantes o que no residen en el municipio.</t>
  </si>
  <si>
    <t>Brindar Anualmente 100 cenas navideñas a la misma cantidad de familias vulnerables del municipio.</t>
  </si>
  <si>
    <t>Beneficiarios sin recibir apoyos de Cenas Navideñas</t>
  </si>
  <si>
    <t>Reglas de operación específicas para el programa desactualizado</t>
  </si>
  <si>
    <t>Que no se atienda a la población vulnerable, que requiera verdaderamente el apoyo o que estos se dupliquen, negando la oportunidad del apoyo a otro beneficiario</t>
  </si>
  <si>
    <t>Duplicidad de Apoyos Entregados</t>
  </si>
  <si>
    <t>No</t>
  </si>
  <si>
    <t>Reglas de operación especificas para el programa desactualizado</t>
  </si>
  <si>
    <t>si</t>
  </si>
  <si>
    <t>Ineficiencia de Formatos de Control de entrega de apoyos.</t>
  </si>
  <si>
    <t>Que no se atienda a la población vulnerable, que requiera verdaderamente el apoyo.</t>
  </si>
  <si>
    <t>Actualización de las Reglas de Operación para la Entrega de Apoyos</t>
  </si>
  <si>
    <t>Generar una base de datos de consulta efectiva, para evitar la duplicidad de reegistros de beneficiarios.</t>
  </si>
  <si>
    <t>Actualización de las Reglas de Operación del Programa de Becas.</t>
  </si>
  <si>
    <t>Actualización de los Formatos de Recibo de Apoyos Entregados</t>
  </si>
  <si>
    <t>Registro documental incompleto que valide el perfil y aptitud de los instructores que imparten cursos en las instalaciones de la dirección.</t>
  </si>
  <si>
    <t xml:space="preserve">Implementación de un registro para la recepción, validación y resguardo de los documentos que validen el perfil profesional y la aptitud de las personas que se desempeñen como instructores y ofrezcan sus servicios dentro de las instalaciones culturales. </t>
  </si>
  <si>
    <t xml:space="preserve">Seguimiento de avances de metas de las áreas dependendientes de la Dirección General. </t>
  </si>
  <si>
    <t xml:space="preserve">Rezago en el cumplimiento de metas por parte de las dependencias que integran la Dirección General. </t>
  </si>
  <si>
    <t>Información incompleta o no actualizada por parte de las áreas.</t>
  </si>
  <si>
    <t>Falta de seguimiento periódico.</t>
  </si>
  <si>
    <t>Falta de compromiso de las áreas para proporcionar oportunamente la información requerida.</t>
  </si>
  <si>
    <t xml:space="preserve">Establecer calendarios obligatorios de entrega de avances de las metas estratégicas.
</t>
  </si>
  <si>
    <t xml:space="preserve">Programar reuniones de seguimiento (semanales o mensuales) con los titulares de las dependencias para revisión de avances de las metas estratégicas. </t>
  </si>
  <si>
    <t>Dar seguimiento por parte de la Dirección General al calendario establecido y fomentar la cultura de responsabilidad y cumplimiento institucional.</t>
  </si>
  <si>
    <t>Realizar 8 jornadas anuales de servicios y asistencia a la ciudadanía, denominado "Día Rural con tu presidenta.</t>
  </si>
  <si>
    <t>Baja participación ciudadana y limitada cobertura de las jornadas de servicios.</t>
  </si>
  <si>
    <t xml:space="preserve">Atención de peticiones de las comunidades rurales. </t>
  </si>
  <si>
    <t xml:space="preserve">Retraso en la respuesta de las peticiones sobre servicios públicos municipales de las comunidades rurales. </t>
  </si>
  <si>
    <t>Difusión insuficiente del programa en las comunidades.</t>
  </si>
  <si>
    <t xml:space="preserve">Contar con programa de actividades con descripción de necesidades. </t>
  </si>
  <si>
    <t>Falta de seguimiento del proceso estandarizado del mecanismo de gestión.</t>
  </si>
  <si>
    <t xml:space="preserve">Descuido en el proceso de resguardo de documentación. </t>
  </si>
  <si>
    <t>Implementar campañas informativas anticipadas en comunidades como perifoneo, redes sociales y autoridades auxiliares.</t>
  </si>
  <si>
    <t>Elaborar y dar seguimiento a un programa de actividades con descripción de actividades y necesidades.</t>
  </si>
  <si>
    <t xml:space="preserve">Atención del mecanismo de gestión, registrando las peticiones y el estatus de las mismas para dar respuesta oportuna. </t>
  </si>
  <si>
    <t xml:space="preserve">Realizar el resguardo documental de las peticiones de las comunidades rurales. </t>
  </si>
  <si>
    <t xml:space="preserve">Támites de desarrollo urbano de los constructores que incumplen los requerimientos. </t>
  </si>
  <si>
    <t>Reducir en un 50% el tiempo de respuesta establecido en la Ley de Asentamientos Humanos del Estado de Colima de las solicitudes para dictámenes de vocación del suelo modalidad II, para fusión, subdivisión y relotificación; dictámenes de vocación del suelo modalidad III; e solicitudes para incorporación municipal.</t>
  </si>
  <si>
    <t>Retraso en trámites y tiempos de respuesta.</t>
  </si>
  <si>
    <t>Saturación de trabajo que impide reducir tiempos.</t>
  </si>
  <si>
    <t xml:space="preserve">Malestar por parte de los usuarios que acuden a realizar sus trámites. </t>
  </si>
  <si>
    <t>Los usuarios acuden con la documentación incompleta.</t>
  </si>
  <si>
    <t xml:space="preserve">Dar seguimiento por medio de un registro para conocer el estatus en el que se encuentran los diversos trámites de desarrollo urbano para evitar el retraso de los mismos. </t>
  </si>
  <si>
    <t xml:space="preserve">Capacitar a los inspectores sobre los conceptos ténicos y jurídicos básicos para el llenado de actas de inspección de obra. </t>
  </si>
  <si>
    <t xml:space="preserve">Asignar tareas de manera equilibrada entre el personal, así como identificar qué parte del proceso es la que ocasiona retraso para hacer correcciones. </t>
  </si>
  <si>
    <t>Difusión clara de requisitos: publicar listas de documentos en las instalaciones y página oficial. Implementar el sso de checklist para usuarios: entregar o mostrar una lista de verificación antes de acudir. Orientación previa al trámite: brindar información vía telefónica, digital o módulos de atención.</t>
  </si>
  <si>
    <t>Afectación en la población por el incumplimiento de los negocios con la normatividad.</t>
  </si>
  <si>
    <t>No contar con un reglamento ambiental que de respuesta a las denuncias ciudadanas y afectaciones ambientales que se van sucitando en la actualidad.</t>
  </si>
  <si>
    <t xml:space="preserve">Negocios de mediano y alto impacto operan sin los permisos correspodientes. </t>
  </si>
  <si>
    <t xml:space="preserve">Elaborar la propuesta de actulización del Reglamento de Ecología para generar el trámite correspondiente para su actualización de manera armonizada con la legislación local y nacional. </t>
  </si>
  <si>
    <t xml:space="preserve">Realizar una bitacora de atención de quejas de negocios que no cuentan con los persmisos correspondientes para su regularización. </t>
  </si>
  <si>
    <t xml:space="preserve">Fortalecer la recreación y activación física en la población villalvarense. </t>
  </si>
  <si>
    <t>Uso indebido de los servicios e instalaciones deportivas mediante cobros no autorizados y manejo inadecuado del equipo, por parte del personal y promotores deportivos.</t>
  </si>
  <si>
    <t>Falta de supervisión del personal y promotores deportivos.</t>
  </si>
  <si>
    <t>Afectación a la economía de los usuarios, pérdida de confianza de la ciudadanía, posibles responsabilidades administrativas, deterioro de la imagen institucional y pérdidas materiales para el Ayuntamiento.</t>
  </si>
  <si>
    <t>Desconocimiento o falta de ética del personal.</t>
  </si>
  <si>
    <t>Deficiente control y resguardo del equipo deportivo.</t>
  </si>
  <si>
    <t>Desconocimiento de la población de la gratuidad de los servicios deportivos de la dependencia.</t>
  </si>
  <si>
    <t>Designar responsables de supervisión y realizar inspecciones aleatorias en las instalaciones.</t>
  </si>
  <si>
    <t>Capacitar al personal en normativa, ética pública y responsabilidades administrativas, así como aplicar sanciones en caso de incumplimiento.</t>
  </si>
  <si>
    <t>Implementar inventarios actualizados, resguardos firmados y revisiones periódicas del equipo.</t>
  </si>
  <si>
    <t xml:space="preserve">Elaborar y difundir carteles oficiales para dar a conocer la gratuidad o en su caso lastarifas autorizadas de los servicios e instalaciones deportivas visibles para la población. Así como contar con medios de denuncia ciudadana. </t>
  </si>
  <si>
    <t>Instituto de Festejos y Exposiciones de Villa de Álvarez.</t>
  </si>
  <si>
    <t>Preservar, fortalecer, recuperar y promover las tradiciones villalvarenses para mantener viva la identidad tradicionalista del municipio de Villa de Álvarez, a través de diversas acciones que favorezcan el arraigo de nuestras fiestas.</t>
  </si>
  <si>
    <t>Posible disminución en la participación ciudadana, organización y continuidad de las tradiciones villalvarenses debido al desinterés social o falta de coordinación institucional.</t>
  </si>
  <si>
    <t>Sustantivo</t>
  </si>
  <si>
    <t>Baja participación ciudadana, especialmente de jóvenes, en actividades tradicionales.</t>
  </si>
  <si>
    <t>Debilitamiento del arraigo comunitario y reducción del impacto social, cultural y turístico de las festividades tradicionales.</t>
  </si>
  <si>
    <t>Falta de coordinación interinstitucional entre áreas del gobierno municipal y actores sociales.</t>
  </si>
  <si>
    <t>Condiciones externas adversas, como clima, contingencias sanitarias o situaciones de seguridad.</t>
  </si>
  <si>
    <t>Problemas de orden, seguridad y convivencia social en eventos.</t>
  </si>
  <si>
    <t xml:space="preserve">Desinterés o desconocimiento de las nuevas generaciones en eventos como cabalgatas, jaripeos o procesos organizativos. </t>
  </si>
  <si>
    <t>Campañas de difusión y promoción atractivas, especialmente en redes sociales, para incentivar la participación ciudadana.</t>
  </si>
  <si>
    <t>Fortalecimiento de alianzas con grupos organizados, instituciones educativas y asociaciones culturales.</t>
  </si>
  <si>
    <t>Planeación estratégica y protocolos de contingencia para enfrentar posibles eventualidades (clima, salud, logística).</t>
  </si>
  <si>
    <t>Diseñar operativos integrales, campañas de comportamiento responsable y acciones preventivas que garanticen un ambiente familiar y seguro.</t>
  </si>
  <si>
    <t>Fomentar el arraigo en jóvenes y nuevos públicos, a través de charlas, cursos, festivales y actividades educativas que transmitan el valor cultural, histórico y social de las tradiciones villalvarenses.</t>
  </si>
  <si>
    <t>Contribuyentes notificados de manera incorrecta y fuera de los plazos.</t>
  </si>
  <si>
    <t>Que el agente fiscal notificador no realice la diligencia correspondiente, ya sea por desconocimiento o por no querer llevarla a cabo.</t>
  </si>
  <si>
    <t xml:space="preserve">Solicitud de descuento del impuesto predial de un predio donde el propietario ha fallecido. </t>
  </si>
  <si>
    <t>Revision de las actas de notificacion para el llenado correcto con letra clara, legible y fecha, que contengan los datos precisos de los contribuyentes. En caso de no estar habitada la vivienda tomar fotografias para sustentar su trabajo.</t>
  </si>
  <si>
    <t xml:space="preserve">Capacitacion de los agentes fiscales notificadores adscrito a la direccion de ingresos. </t>
  </si>
  <si>
    <t xml:space="preserve">Capacitar a los cajeros sobre los procedimientos de cancelación y resguardo de los recibos cancelados, así como del resguardo de los recibos cancelados al término de su jornada laboral. </t>
  </si>
  <si>
    <t xml:space="preserve">Capacitar al personal de las cajas receptoras sobre la correcta aplicación de los descuentos del impuesto predial unicamente al titular. </t>
  </si>
  <si>
    <t xml:space="preserve">Que una sola persona se encarge de aplicar los descuentos; verificando que dicho descuento este en un solo predio, al igual si se presentan copropietarios; revisar que no tengan aplicado el descuento. </t>
  </si>
  <si>
    <t>Hacer un listado de los requisitos, tenerlos por escrito y entrgarlos al contribuyente cuando lo soliciten, además de especificar en el estado de cuenta los datos correctos para la solicitud.</t>
  </si>
  <si>
    <t>•	Diseñar e implementar un programa anual para jóvenes emprendedores y programa anual dirigido a las culturas urbanas.</t>
  </si>
  <si>
    <t>Baja participación en los programas dirigidos a jóvenes.</t>
  </si>
  <si>
    <t>De seguridad</t>
  </si>
  <si>
    <t xml:space="preserve">Registro de datos de jóvenes beneficiarios de los servicios y concursos del instituto. </t>
  </si>
  <si>
    <t>Filtración, uso indebido o acceso no autorizado a datos personales sensibles de menores de edad en padrones, expedientes o registros de programas y actividades del instituto.</t>
  </si>
  <si>
    <t>Falta de difusión adecuada de los programas.</t>
  </si>
  <si>
    <t>Desconocimiento de las necesidades reales de los jóvenes.</t>
  </si>
  <si>
    <t>Falta de continuidad o seguimiento del programa</t>
  </si>
  <si>
    <t xml:space="preserve">Falta de controles de acceso a los registros y padrones de los jóvenes participantes en eventos y concursos del instituto. </t>
  </si>
  <si>
    <t xml:space="preserve">Vulneración de derechos de niñas, niños y adolescentes, así como perdida de confianza en el instituto. </t>
  </si>
  <si>
    <t>Falta de capacitación en protección de datos personales.</t>
  </si>
  <si>
    <t>Ausencia de avisos de privacidad y consentimiento informado</t>
  </si>
  <si>
    <t>Campañas en redes sociales, escuelas y espacios públicos y uso de canales juveniles como redes sociales.</t>
  </si>
  <si>
    <t>Encuestas y consultas juveniles previas, así como mesas de diálogo con colectivos y emprendedores.</t>
  </si>
  <si>
    <t>Establecer cronograma anual con metas claras con evaluaciones mensuales de los avances.</t>
  </si>
  <si>
    <t>Uso de contraseñas seguras y control de usuarios, así como restringir acceso solo a personal autorizado a los equipos del instituto.</t>
  </si>
  <si>
    <t xml:space="preserve">Capacitación periódica al personal sobre la normativa de protección de datos, así como la firma de acuerdos de confidencialidad y la creación de inventarios de datos personales. </t>
  </si>
  <si>
    <t xml:space="preserve">Implementar avisos de privacidad en todos los formatos de registro y lista de asistencia. Recabar consentimiento de padres o tutores en caso de utilizar la imagen de menores de edad. </t>
  </si>
  <si>
    <t xml:space="preserve">Expedición de licencias comerciales que incumple los requisitos del espacio físico. </t>
  </si>
  <si>
    <t>Lograr que el 60% de los comercios activos refrenden su licencia en el año 2026</t>
  </si>
  <si>
    <t>No lograr el 60% del refrendo</t>
  </si>
  <si>
    <t>Reformar el 60% de los reglamentos que regulan el comercio del municipio</t>
  </si>
  <si>
    <t>Desconocimiento parcial de los reglamentos de vía pública y comerciales</t>
  </si>
  <si>
    <t xml:space="preserve">Omisión de algún documento por parte de los servidores públicos. </t>
  </si>
  <si>
    <t xml:space="preserve">Falta de un documento que avale la inspección física del negocio previo a su autorización. </t>
  </si>
  <si>
    <t xml:space="preserve">Desconocimiento de las responsabilidades administrativas. </t>
  </si>
  <si>
    <t>No se cuenta con una base de datos para el seguimiento a los negocios visitados.</t>
  </si>
  <si>
    <t>Poco interes de los usuarios en refrendar la licencia comercial.</t>
  </si>
  <si>
    <t>Falta de capacitación en la implementación e interpretación de reglamentos</t>
  </si>
  <si>
    <t>Actas improcedentes</t>
  </si>
  <si>
    <t>Falta de comunicación al area jurídica para la interpretación de los reglamentos</t>
  </si>
  <si>
    <t>Aplicación parcial de los reglamentos al momento de realizar actas</t>
  </si>
  <si>
    <t xml:space="preserve">Capacitar al personal sobre la revisión de expedientes administrativos de licencias comerciales. </t>
  </si>
  <si>
    <t xml:space="preserve">Elaborar y aplicar un acta de inspección que avale que en el espacio físico donde se va a instalar el negocio, no existen impedimientos que violen la normatividad para la apertura del negocio con la firma del inspector. </t>
  </si>
  <si>
    <t xml:space="preserve">Capacitar al personal en materia de responsabilidades administrativas. </t>
  </si>
  <si>
    <t xml:space="preserve">Elaborar una base de datos de los negocios visitados y dar seguimiento a esta. </t>
  </si>
  <si>
    <t>Invitación a los comerciantes a refrendar la licencia</t>
  </si>
  <si>
    <t>Capacitación al personal para interpretar y aplicar reglamentos.</t>
  </si>
  <si>
    <t>Comunicación directa con área correspondiente, en caso necesario de algún artículo especifico de reglamentos.</t>
  </si>
  <si>
    <t>Capacitacón para el llenado de documentación, para los trabajadores encargados de realizar actas u otro documento utilizado en el área administrativa u operativa .</t>
  </si>
  <si>
    <t xml:space="preserve">Dar seguimiento al 100% de los directores de área 
que realicen actividades en el sistema de gestión. </t>
  </si>
  <si>
    <t>Falta de captura de las peticiones presenciales y de los Miércoles Ciudadanos.</t>
  </si>
  <si>
    <t xml:space="preserve">Errores en el manejo del Sistema por parte de las dependencias municipales. </t>
  </si>
  <si>
    <t xml:space="preserve">Falta de seguimiento por parte de las dependencias en la atención de las peticiones ciudadanas del Sistema. </t>
  </si>
  <si>
    <t xml:space="preserve">Contar con un control (registro) de peticiones para su captura al día en el Sistema de Gestión para que sea del conocimiento de la dependencia que corresponda. </t>
  </si>
  <si>
    <t xml:space="preserve">Brindar capacitación constante y acompañamiento a las dependencias municipales que brindan servicios a la población, esto para lograr el adecuado manejo del Sistema Informático y dar oportuna respuesta a las y los ciudadanos del municipio. </t>
  </si>
  <si>
    <t xml:space="preserve">Contar con un registro de seguimiento directo con las dependencias que cuenten con peticiones ciudadanas en proceso para evitar el retraso o falta de atención. </t>
  </si>
  <si>
    <t>Tramitar el 100% de solicitudes de regularización del estado civil de las personas.</t>
  </si>
  <si>
    <t>Incumplimiento en la tramitación del 100% de las solicitudes de regularización del estado civil.</t>
  </si>
  <si>
    <t>Registrar en al menos 30 minutos a todas las personas nacidas en instituciones de salud pública y privada que los familiares soliciten y cumplan con los requisitos, durante el año.</t>
  </si>
  <si>
    <t>Incumplimiento del tiempo máximo de 30 minutos para realizar el registro de nacimientos en instituciones de salud.</t>
  </si>
  <si>
    <t>Empastar y restaurar el 30% de los libros del archivo de Registro Civil durante el año.</t>
  </si>
  <si>
    <t>Incumplimiento de la meta de empastar y restaurar el 30% de los libros del archivo del Registro Civil.</t>
  </si>
  <si>
    <t>Rezago en trámites, afectación al derecho a la identidad de las personas y posibles quejas o observaciones administrativas.</t>
  </si>
  <si>
    <t>Expedientes incompletos o con errores presentados por los solicitantes.</t>
  </si>
  <si>
    <t>Expedientes o documentación incompleta presentada por los familiares.</t>
  </si>
  <si>
    <t>Retraso en la atención de trámites, inconformidad ciudadana, rezago administrativo y posible incumplimiento de metas institucionales.</t>
  </si>
  <si>
    <t>Falta de equipo o insumos (computadoras, impresoras, formatos oficiales, papel de seguridad).</t>
  </si>
  <si>
    <t>Errores en la captura de datos en el sistema.</t>
  </si>
  <si>
    <t>Deterioro avanzado de algunos libros que requiere procesos especializados de restauración.</t>
  </si>
  <si>
    <t>Acumulación de trabajo por otras actividades del Registro Civil.</t>
  </si>
  <si>
    <t>Implementar capacitación para el personal sobre el uso y actualización del del Sistema Nacional de Registro e Identidad.</t>
  </si>
  <si>
    <t xml:space="preserve">Elaborar y difundir una lista clara de requisitos para cada trámite de regularización.
Revisar la documentación en ventanilla antes de recibir formalmente la solicitud, para detectar errores o faltantes.
</t>
  </si>
  <si>
    <t>Difundir claramente los requisitos en hospitales y módulos de registro; entregar listas de requisitos y verificar la documentación antes de iniciar el trámite.</t>
  </si>
  <si>
    <t>Realizar inventarios periódicos de materiales, gestionar con anticipación el abastecimiento y contar con equipo de respaldo.</t>
  </si>
  <si>
    <t>Implementar revisión previa de la información capturada y capacitar al personal en captura correcta de datos.</t>
  </si>
  <si>
    <t>Realizar un diagnóstico previo del estado de los libros y priorizar aquellos que puedan restaurarse con mayor facilidad.</t>
  </si>
  <si>
    <t>Establecer un calendario o programa de trabajo específico para la restauración de libros.</t>
  </si>
  <si>
    <t>Que en el Ayuntamiento trabajen las personas más adecuadas para efectuar las labores que allí se realizan,
remuneradas conforme a la ley, capacitadas y concientizadas para que garanticen el cumplimiento de los
objetivos de la institución y ofrecer un servicio con calidad, buscando siempre la satisfacción de la ciudadanía</t>
  </si>
  <si>
    <t>Deficiencia en los servicios que presta el Ayuntamiento por conductas inadecuadas de parte del personal, falta de capacitación y problemáticas de salud mental y adicciones.</t>
  </si>
  <si>
    <t xml:space="preserve">Falta de capacitación especializada sobre las actividades específicas del personal. </t>
  </si>
  <si>
    <t>Incumplimiento de los objetivos institucionales, disminución en la calidad del servicio público, incremento de quejas ciudadanas, riesgos operativos y legales, así como deterioro de la imagen del Ayuntamiento.</t>
  </si>
  <si>
    <t>Insuficiencia del sistema de evaluación del desempeño.</t>
  </si>
  <si>
    <t>Falta de interés del personal en la capacitación.</t>
  </si>
  <si>
    <t>Ausentismo laboral por problemas de adicciones y salud mental</t>
  </si>
  <si>
    <t>Implementar un programa anual de capacitación obligatoria, segmentado por perfil de puesto, con seguimiento y evaluación de resultados.</t>
  </si>
  <si>
    <t>Modificar el sistema de evaluación del desempeño con indicadores claros, metas y retroalimentación periódica.</t>
  </si>
  <si>
    <t>Establecer incentivos vinculados a la capacitación (reconocimientos o puntos para promoción), así como hacer obligatoria la participación en ciertos cursos clave.</t>
  </si>
  <si>
    <t xml:space="preserve">Crear e implementar un programa integral de atención (apoyo psicológico, campañas de prevención y canalización). </t>
  </si>
  <si>
    <t xml:space="preserve">Inspección de notificadores de Limpia y Sanidad. </t>
  </si>
  <si>
    <t xml:space="preserve">Registro incorrecto de multas en el sistema por parte de los notificadores de servicios públicos. </t>
  </si>
  <si>
    <t xml:space="preserve">Falta de capacitación para la captura de multas en el sistema. </t>
  </si>
  <si>
    <t>Afectaciones administrativas y financieras, inconformidad ciudadana, posibles sanciones legales y pérdida de confianza en la institución.</t>
  </si>
  <si>
    <t>Falta de supervisión en la captura de multas en el sistema.</t>
  </si>
  <si>
    <t xml:space="preserve">Servicio de recolección de residuos sólidos. </t>
  </si>
  <si>
    <t>Incumplimiento en la ejecución de las rutas de recolección de residuos sólidos urbanos.</t>
  </si>
  <si>
    <t>Fallas mecánicas en unidades recolectoras.</t>
  </si>
  <si>
    <t>Acumulación de basura, problemas de salud pública, contaminación ambiental y quejas ciudadanas.</t>
  </si>
  <si>
    <t xml:space="preserve">Falta de planeación de rutas de acuerdo a la situación real. </t>
  </si>
  <si>
    <t xml:space="preserve">Implementar revisiones aleatorias de las multas capturadas para identificar fallas y al personal que requiera capacitación constante. </t>
  </si>
  <si>
    <t xml:space="preserve">Implementar un Programa de mantenimiento preventivo y correctivo, así como implementar una bitácora para reportar fallas y las condiciones de los vehículos recolectores. </t>
  </si>
  <si>
    <t xml:space="preserve">Diseño y actualización periódica de rutas con base en demanda real y condiciones climatológicas. </t>
  </si>
  <si>
    <t xml:space="preserve">Seguimiento en la entrega y recepción de material a otras áreas. </t>
  </si>
  <si>
    <t xml:space="preserve">Descuido en el registro de materiales no inventariados. </t>
  </si>
  <si>
    <t>Fortalecer la vocación turística del municipio implementando estrategias de promoción, propaganda y acceso a servicios, a fin de promover la dinamización de la economía local.</t>
  </si>
  <si>
    <t>Insuficiente posicionamiento del municipio como destino turístico, derivado de una débil promoción, oferta de servicios, actividades turísticas y culturales.</t>
  </si>
  <si>
    <t>Difusión insuficiente de eventos y actividades programadas</t>
  </si>
  <si>
    <t>Poca afluencia de visitantes y desaprovechamiento del potencial turístico y gastronómico del municipio.</t>
  </si>
  <si>
    <t>Condiciones climáticas adversas.</t>
  </si>
  <si>
    <t>Aplicar un formato de inventario de todos los materiales solicitados y los que se entregan a la dirección.</t>
  </si>
  <si>
    <t>Aplicar un control de entrega del material a utilizar en los eventos y festividades, desde su estado y  cantidad.</t>
  </si>
  <si>
    <t>Implementar un calendario anual único de eventos con estrategia de difusión en redes sociales, medios locales y alianzas con el sector privado.</t>
  </si>
  <si>
    <t xml:space="preserve">Prever espacios alternativos, toldos o carpas para los eventos. </t>
  </si>
  <si>
    <t>Falta de conocimiento de los valores éticos por parte de los agentes viales.</t>
  </si>
  <si>
    <t>Realizar una capacitación para los elementos de vialidad en materia de ética.</t>
  </si>
  <si>
    <t>Falta de conocimientos en derechos humanos por parte de los agnetes viales.</t>
  </si>
  <si>
    <t xml:space="preserve">Realizar una capacitación a los elementos de vialidad en materia de derechos humanos. </t>
  </si>
  <si>
    <t xml:space="preserve"> Distribución de folletos en los principales cruceros de la Ciudad. </t>
  </si>
  <si>
    <t>Realizar una tabla de criterios y justificación sobre los descuentos y/o cancelaciones de infracciones</t>
  </si>
  <si>
    <t>Expedientes incompletos</t>
  </si>
  <si>
    <t>Implementación de una hoja de ruta que acompañe al expediente desde Jurídico hasta su destino final.</t>
  </si>
  <si>
    <t>Elaborar una bitácora o registro de consulta de archivos y expedientes para conocer qué empleado hace uso de los documentos, así  como una cédula de préstamo de expedientes.</t>
  </si>
  <si>
    <t xml:space="preserve">Omisión en la atención de reportes ciudadanos recibidos a través de los números de emergencia 9-1-1, 089, 075 o del Botón Diana por parte de la Policía Municipal. </t>
  </si>
  <si>
    <t xml:space="preserve">Falta de procedimientos claros para atender los reportes. </t>
  </si>
  <si>
    <t xml:space="preserve">Ante la falta de atención oportuna se consumen delitos o hechos de violencia que pudieron prevenirse, genere desconfianza y quejas hacia la policía municipal. </t>
  </si>
  <si>
    <t xml:space="preserve">Procedimiento para la atención de reportes recibidos. </t>
  </si>
  <si>
    <t>Implementar un procedimiento sencillo para atender los reportes, donde se establezca quién recibe el reporte, quién lo registra, a quién canaliza, en qué tiempos debe responder y cómo se deja constancia de lo realizado.</t>
  </si>
  <si>
    <t xml:space="preserve">Campañas de sensibilización interna y externa para hacer buen uso de los números de emergencia. </t>
  </si>
  <si>
    <t xml:space="preserve">Colocar el procedimiento al interior del C2. </t>
  </si>
  <si>
    <t xml:space="preserve">Capacitar y evaluar periodicamente al personal del C2. </t>
  </si>
  <si>
    <t xml:space="preserve">Semestralmente revisar y actualizar el procedimiento con base en la experiencia. </t>
  </si>
  <si>
    <t xml:space="preserve">Discrecionalidad del personal para decidir que reportes atender. </t>
  </si>
  <si>
    <t xml:space="preserve">Elaborar un listado sencillo de criterios de priorización. </t>
  </si>
  <si>
    <t>Establecer criterios claros y por escrito para la recepción y atención de reportes (tipos de incidentes, nivel de urgencia y tiempos de respuesta), de modo que todo reporte recibido se registre y se atienda conforme a los criterios que se establezcan y no a la decisión personal de quien recibe el reporte.</t>
  </si>
  <si>
    <t xml:space="preserve">Asentar el nivel de prioridad que se le dio al reporte y la razón. </t>
  </si>
  <si>
    <t xml:space="preserve">Supervisar de manera regular las decisiones de atención </t>
  </si>
  <si>
    <t xml:space="preserve">Prohibir el uso del encargo para favorecer o ignorar reportes. </t>
  </si>
  <si>
    <t xml:space="preserve">Sensibilizar a los policias sobre las consecuencias de no atender un reporte. </t>
  </si>
  <si>
    <t xml:space="preserve">Ausencia del seguimientos de los reportes recibidos. </t>
  </si>
  <si>
    <t xml:space="preserve">Asignación de folio único para cada reporte recibido. </t>
  </si>
  <si>
    <t>Usar de forma obligatoria el registro único de reportes digital 9-1-1 donde se anote cada reporte recibido, la fecha y hora, quién lo recibió, qué acción se tomó, qué unidad atendió y en qué momento se cerró el reporte.</t>
  </si>
  <si>
    <t xml:space="preserve">Registro de asignación de patrulla, policía y resultados obtenidos durante la intervención. </t>
  </si>
  <si>
    <t xml:space="preserve">Designar a los Comandantes de turno para que supervisen a los operadores del C2. </t>
  </si>
  <si>
    <t xml:space="preserve">Cierre de cada reporte con una breve descripción de atención. </t>
  </si>
  <si>
    <t xml:space="preserve">Revisar periodicamente los registros para detectar irregularidades. </t>
  </si>
  <si>
    <t xml:space="preserve">Falta de supervisión y consecuencias de no atender los reportes recibidos en los números de emergencias.  </t>
  </si>
  <si>
    <t xml:space="preserve">Revisión diaria de los reportes recibidos. </t>
  </si>
  <si>
    <t>Supervisar diariamente sobre los reportes recibidos en los números de emergencia, donde verifique que fueron atendidos en tiempo y forma.</t>
  </si>
  <si>
    <t xml:space="preserve">Generar listas de reportes no atendidos para su análisis </t>
  </si>
  <si>
    <t xml:space="preserve">Documentar por escrito las omisiones detectadas </t>
  </si>
  <si>
    <t xml:space="preserve">Aplicar medidas disciplinarias por omisiones incurridas. </t>
  </si>
  <si>
    <t xml:space="preserve">Reconocer el cumplimiento y la buena actuación de los operadores del C2. </t>
  </si>
  <si>
    <t xml:space="preserve">Escasa participación ciudadana para denunciar la falta de atención de los operadores del C2. </t>
  </si>
  <si>
    <t xml:space="preserve">Revisar diariamente el buzón de quejas y sugerencias de la Dirección. </t>
  </si>
  <si>
    <t xml:space="preserve">Implementar un mecanismo sencillo para que la ciudadanía pueda reportar cuando un operador del C2 no atienda o atienda de forma inadecuada su llamada. </t>
  </si>
  <si>
    <t xml:space="preserve">Difundir entre la ciudadanía como y donde puede denunciar la falta de atención de los operadores de C2. </t>
  </si>
  <si>
    <t xml:space="preserve">Dar respuesta a las quejas ciudadanas recibidas. </t>
  </si>
  <si>
    <t xml:space="preserve">Reunión con los comites de barrios para conocer los problemas de atención de reportes. </t>
  </si>
  <si>
    <t xml:space="preserve">Publicar periodicamente información sobre reportes atendidos. </t>
  </si>
  <si>
    <t xml:space="preserve">Los principios básicos que rigen el Uso de la Fuerza y las armas de fuego son: legalidad, racionalidad, necesidad y proporcionalidad. El policía podrá recurrir a la fuerza únicamente cuando todos los demas medios para lograr el objetivo legítimo resulten ineficaces (necesidad) y el Uso de la Fuerza puede justificarse (proporcionalidad) en relación con la importancia del objetivo (legalidad) que se desea alcanzar. Deberá actuar en proporción a la gravedad del delito y al objetivo legítimo que se se persiga.  (Manual del Uso de la Fuerza). </t>
  </si>
  <si>
    <t xml:space="preserve">Uso indebido, excesivo o desproporcionado de la fuerza por parte de agentes de la Policía Municipal durante el ejercicio de sus funciones. </t>
  </si>
  <si>
    <t xml:space="preserve">Aplicación práctica de un protocolo claro de uso de la fuerza. </t>
  </si>
  <si>
    <t xml:space="preserve">Elaborar y difundir un protocolo del uso de la fuerza. </t>
  </si>
  <si>
    <t>Diseñar, aprobar y difundir un protocolo de uso de la fuerza municipal, donde se describan los niveles permitidos, las condiciones para aplicarlos, la obligación de reportar cada intervención y las consecuencias por abusos, asegurando que todos los agentes lo conozcan.</t>
  </si>
  <si>
    <t xml:space="preserve">Supervisar que los policías registren por escrito cada incidente en el que se utilice la fuerza. </t>
  </si>
  <si>
    <t xml:space="preserve">Indicar a los Comandantes de turno que supervisen la actuación del personal. </t>
  </si>
  <si>
    <t xml:space="preserve">Informar a la Dirección de Asuntos internos cuando se tenga conocimiento de violaciones al uso legítimo de la fuerza. </t>
  </si>
  <si>
    <t xml:space="preserve">Capacitación periodica en control de emociones y técnicas de sometimiento. </t>
  </si>
  <si>
    <t xml:space="preserve">Programa de capacitación en control de emociones. </t>
  </si>
  <si>
    <t>Organizar cursos para el personal operativo sobre control de emociones y técnicas de sometimiento para que los agentes sepan cómo intervenir con firmeza pero sin excederse.</t>
  </si>
  <si>
    <t xml:space="preserve">Incluir en las capacitaciones ejercicios prácticos y simulaciones de situaciones de alto estrés. </t>
  </si>
  <si>
    <t xml:space="preserve">Revisión semestral de los contenidos del progama de capacitación en control de emociones. </t>
  </si>
  <si>
    <t xml:space="preserve">Documentar las capacitaciones recibidas y resultados obtenidos. </t>
  </si>
  <si>
    <t>Sensibilizar a los policías en el uso de la fuerza.</t>
  </si>
  <si>
    <t xml:space="preserve">Supervisión constante durante las actuaciones en calle. </t>
  </si>
  <si>
    <t xml:space="preserve">Instruir a los Comandantes de turno supervisen directamente los recorridos y atenciones a la Ciudadanía. </t>
  </si>
  <si>
    <t>Asignar a los comandantes de turno la responsabilidad de supervisar  de manera constante las actuaciones en calle, ya sea mediante recorridos, radio y cámaras, revisando cómo intervienen las unidades, corrigiendo en el momento conductas inadecuadas.</t>
  </si>
  <si>
    <t xml:space="preserve">Implementar rondines de supervisión por parte del Director Operativo en distintos sectores del municipio. </t>
  </si>
  <si>
    <t xml:space="preserve">Asentar en el parte de novedades las detenciones, revisiones, detenidos y que sean revisados por el Director Operativo. </t>
  </si>
  <si>
    <t xml:space="preserve">Establecer que los comandantes de turno de manera constante via radio estén recibiendo las actividades que realizan los policías. </t>
  </si>
  <si>
    <t xml:space="preserve">Cuando un comandante de turno detecte una anomalía informar la Dirección Operativa. </t>
  </si>
  <si>
    <t xml:space="preserve">Registro obligatorio y detallado donde se use la fuerza en el Informe Policial Homologado. </t>
  </si>
  <si>
    <t xml:space="preserve">Capacitar al personal policial sobre la importancia del registro transparente y detallado del uso de la fuerza. </t>
  </si>
  <si>
    <t>Establecer que en toda intervención donde se use la fuerza, el agente deba llenar en el anexo del IPH un registro específico y detallado (motivo, nivel de fuerza utilizado, personas involucradas, lesiones observadas, testigos y unidades participantes).</t>
  </si>
  <si>
    <t xml:space="preserve">Supervisar que cada vez que se emplee la fuerza, se registre el incidente y se anexe datos de la personas que interviene, circunstancias de hecho y evidencias (fotografías, videos o testimonios). </t>
  </si>
  <si>
    <t xml:space="preserve">Designar al Director Operativo para que revise y valide los reportes del uso de la fuerza de cada uno de los turnos. </t>
  </si>
  <si>
    <t xml:space="preserve">Designar al Director de Asuntos Juridicos para que revise los reportes del uso de la fuerza por parte los policías. </t>
  </si>
  <si>
    <t xml:space="preserve">Realizar un informe trimestral sobre el uso de fuerza policial durante la atención de incidentes. </t>
  </si>
  <si>
    <t xml:space="preserve">Mecanismos de denuncia y sanción por abuso de fuerza. </t>
  </si>
  <si>
    <t xml:space="preserve">Promover el uso del buzon físico y digital para recibir reportes de posibles abusos de fuerzas de manera confidencial y seguro. </t>
  </si>
  <si>
    <t>Difundir mecanismos claros para que cualquier persona pueda denunciar posibles abusos de fuerza, asegurando que cada queja sea registrada, investigada y, en su caso, se apliquen sanciones concretas.</t>
  </si>
  <si>
    <t xml:space="preserve">Difundir en redes sociales la información sobre cómo, donde ya ante quien se pueden presentar las denuncias por abuso de la fuerza. </t>
  </si>
  <si>
    <t xml:space="preserve">Dar respuesta a la persona denunciante sobre el avance y acciones tomadas. </t>
  </si>
  <si>
    <t xml:space="preserve">Integrar un expediente por cada caso de abuso de fuerza policial. </t>
  </si>
  <si>
    <t xml:space="preserve">Denunciar ante la FGE  a los policías que hayan hecho un uso desproporcional de la fuerza. </t>
  </si>
  <si>
    <t>El IPH se compone de un cuerpo principal y ochos anexos. Deberá ser llenado por el policía primer respondiente que realizó las actuaciones del evento conforme a la normatividad vigente. La información registrada en el IPH, deberá cumplir con criterios de calidad, que le permita llevar la secuencia cronológica de su actuación.</t>
  </si>
  <si>
    <t xml:space="preserve">Alteración o manipulación de la información  asentada en el Informe Policial Homologado (IOH) por parte de agentes de la Policía Municipal. </t>
  </si>
  <si>
    <t>Falta de supervisión durante la elaboración y validación del IPH.</t>
  </si>
  <si>
    <t xml:space="preserve"> Aumento de impunidad, desconfianza en la Corporación Municipal y sanciones administrativas y/o penales para los agentes de la Policía Municipal.</t>
  </si>
  <si>
    <t xml:space="preserve">Revisar el IPH por el Comandante de turno antes de hacer la puesta a disposición. </t>
  </si>
  <si>
    <t>Establecer que todo IPH sea revisado de manera obligatoria por el mando inmediato antes de enviarse a la FGE o Asesoría Jurídica, usando una lista sencilla de verificación (datos de personas, lugar, hora, hechos y bienes asegurados).</t>
  </si>
  <si>
    <t xml:space="preserve">Instruir al Director de Asuntos Jurídicos para que cada semanal efectue revisiones aleatorias de IPH para detectar errores o contradicciones. </t>
  </si>
  <si>
    <t xml:space="preserve">Elaborar una guía breve sobre cómo llenar y revisar el IPH. </t>
  </si>
  <si>
    <t xml:space="preserve">Informar por escrito al policía que no haya llenado de manera correcta el IPH. </t>
  </si>
  <si>
    <t xml:space="preserve">Impartir pláticas de sensibilización sobre la necesidad de llenar correctamente el IPH. </t>
  </si>
  <si>
    <t xml:space="preserve">Escaso conocimiento técnico o capacitación insuficiente de algunos agentes sobre el correcto llenado del IPH. </t>
  </si>
  <si>
    <t xml:space="preserve">Difundir a todo el personal de policía la guia para el llenado del IPH. </t>
  </si>
  <si>
    <t>Implementar un programa de capacitación práctica sobre el llenado del IPH, de modo que los agentes cuenten con criterios claros y suficientes habilidades para registrar la información de forma completa, precisa y sin espacios para interpretaciones o manipulaciones posteriores.</t>
  </si>
  <si>
    <t xml:space="preserve">Implementar pláticas trimestrales de actualización del IPH con personal de ministerios públicos de la FGE </t>
  </si>
  <si>
    <t xml:space="preserve">Presión interna que influyen en los agentes para modificar la información con el fin de proteger a compañeros, mandos o determinadas personas. </t>
  </si>
  <si>
    <t xml:space="preserve">Difundir las consecuencias de falsear o manipular información en el IPH. </t>
  </si>
  <si>
    <t>Difundir dentro de la corporación la instrucción de que ningún mando o compañero puede ordenar o sugerir cambios indebidos en la información del IPH, y en caso de que se haga, se aplicarán sanciones.</t>
  </si>
  <si>
    <t xml:space="preserve">Generar canales de comunicación confidencial para que los policías puedan denunciar presiones de mandos o compañeros. </t>
  </si>
  <si>
    <t xml:space="preserve">Capacitar sobre cómo actuar ante órdenes ilegales o presiones indebidas. </t>
  </si>
  <si>
    <t xml:space="preserve">Instruir al Director Operativo para que imparta pláticas de sensibilización a los Comandantes de turno sobre las consecuencias que implica hacer cambios o alterar la información en el IPH. </t>
  </si>
  <si>
    <t xml:space="preserve">Realizar revisiones focalizadas de IPH sobre detenciones de funcionarios o figuras públicas. </t>
  </si>
  <si>
    <t xml:space="preserve">Ausencia de sanciones claras para quienes alteren o modifiquen registros oficiales. </t>
  </si>
  <si>
    <t>Incorporar  en el Reglamento del Servicio Profesional de carrera que la alteración o modificación de registros oficiales es una falta grave, estableciendo las sanciones que se aplicarán (desde amonestaciones hasta la separación del cargo y la denuncia penal).</t>
  </si>
  <si>
    <t xml:space="preserve">Débil cultura de integridad institucional al normalizar prácticas de alteración de datos. </t>
  </si>
  <si>
    <t xml:space="preserve">Empleo de infografías que resalten las consecuencias legales de actuar con falsedad en el llenado del IPH. </t>
  </si>
  <si>
    <t xml:space="preserve">Realizar campañas internas donde se recuerde que falsear o alterar datos no es una práctica aceptable ni “normal”, ya que afecta a víctimas y desacreditan a la corporación policial. </t>
  </si>
  <si>
    <t xml:space="preserve">Organizar sesiones de dialogo con el personal de la FGE y policas para identificar riesgos en el llenado del IPH. </t>
  </si>
  <si>
    <t xml:space="preserve">Impartir pláticas sobre integridad y ética policial y las consecuencia de alterar o falsear información en el IPH. </t>
  </si>
  <si>
    <t xml:space="preserve">Solicitar al Comité de Adquisiciones del H. Ayuntamiento de Villa de Álvarez apoyo para las compras, arrendamientos y servicios que requiera el IVM. </t>
  </si>
  <si>
    <t>Capacitar en perspectiva de género al 10% de los hombres trabajadores del Ayuntamiento de Villa de Álvarez en coordinación con la Dirección General de Seguridad Pública, durante el año.</t>
  </si>
  <si>
    <t>Baja participación del personal masculino en las capacitaciones.</t>
  </si>
  <si>
    <t>Falta de interés o resistencia al tema</t>
  </si>
  <si>
    <t>Limitado avance en la sensibilización en perspectiva de género y bajo impacto en la cultura institucional.</t>
  </si>
  <si>
    <t>Sensibilizar al personal masculino previamente sobre la importancia y beneficios de la capacitación.</t>
  </si>
  <si>
    <t>Conflictos de horario laboral para el personal.</t>
  </si>
  <si>
    <t xml:space="preserve">Programar las capacitaciones en horarios flexibles o escalonados para dar opciones al personal. </t>
  </si>
  <si>
    <t xml:space="preserve">Difusión insuficiente entre las diversas dependencias. </t>
  </si>
  <si>
    <t xml:space="preserve">Comunicar de manera anticipada y por escrito, así como en los grupos de Whatsapp de trabajo de las capacitaciones ofrecidas al personal. </t>
  </si>
  <si>
    <t>Dirección de Limpia y Sanidad.</t>
  </si>
  <si>
    <t>Prestar el servicio de recolección de basura de manera eficiente durante los días establecidos</t>
  </si>
  <si>
    <t>Interrupción o ineficiencia en el servicio de recolección de residuos.</t>
  </si>
  <si>
    <t>Fallas mecánicas en camiones recolectores.</t>
  </si>
  <si>
    <t>Molestia social y pérdida de confianza en el servicio.</t>
  </si>
  <si>
    <t xml:space="preserve">Programar el mantenimiento preventivo de los vehículos recolectores. </t>
  </si>
  <si>
    <t>Falta de personal o ausentismo.</t>
  </si>
  <si>
    <t xml:space="preserve">Implementar un registro de licencias y vacaciones del personal para evitar la falta de personal que ponga en riesgo el servicio. </t>
  </si>
  <si>
    <t>Condiciones climáticas adversas (lluvias y tormentas).</t>
  </si>
  <si>
    <t xml:space="preserve">Plan de contingencia y rutas alternas en caso de lluvias o tormentas, así como reallizar austes en horarios en temporada crítica. </t>
  </si>
  <si>
    <t>Falta de cultura ciudadana (sacar basura fuera de horario).</t>
  </si>
  <si>
    <t xml:space="preserve">Implementar una Campaña de concientización en las zonas donde se reciban mayores quejas por sacar la basura fuera de los horarios. </t>
  </si>
  <si>
    <t>Reducir anualmente en un 8% las incidencias de lotes baldíos sucios y casas deshabitadas en desaseo</t>
  </si>
  <si>
    <t>Aumento de quejas por lotes baldíos y casas sucias.</t>
  </si>
  <si>
    <t>Alta cantidad de lotes baldíos sin mantenimiento por parte de los propietarios.</t>
  </si>
  <si>
    <t>Proliferación de plagas que ponen en riesgos a la salud pública.</t>
  </si>
  <si>
    <t xml:space="preserve">Supervisión de lotes y frentes de casas con maleza para evitar la proliferación de mosquitos. </t>
  </si>
  <si>
    <t>Incremento de enfermedades como dengue.</t>
  </si>
  <si>
    <t>Implementar campaña de desacacharrización en las colonias para evitar la proliferación de mosquitos.</t>
  </si>
  <si>
    <t>Escasa notificación de las areas del Ayuntamiento a control patrimonial al realizar movimientos de bienes muebles.</t>
  </si>
  <si>
    <t>Las areas del Ayuntamiento no dan aviso a Control Patrimonial sobre cualquier movimiento que se hace a los bienes muebles de su area respectiva (Cambio de usuario o adscripción, bajas).</t>
  </si>
  <si>
    <t>Inventario de bienes muebles desactualizado</t>
  </si>
  <si>
    <t>Reglamento para la Administración, Uso, Resguardo, Conservación, Baja y Destino Final de
Bienes del Patrimonio Municipal del Ayuntamiento
Constitucional de Villa de Álvarez.</t>
  </si>
  <si>
    <t>Asumir el riesgo</t>
  </si>
  <si>
    <t>Envio de circulares de manera eventual a las diversas areas del ayuntamiento, solicitando mencionen mediante oficio los cambios realizados en sus areas en torno a los bienes muebles.</t>
  </si>
  <si>
    <t xml:space="preserve">Supervisión exporádica de los bienes muebles en las dependencias municipales. </t>
  </si>
  <si>
    <t>Fortalecer la cultura de responsabilidad en el uso del patrimonio público mediante una capacitación anual al personal y la supervisión anual de los bienes asignados a cada área.</t>
  </si>
  <si>
    <t xml:space="preserve">Notificar mediante oficio al 100% de las áreas del Ayuntamiento de Villa de Álvarez sobre la apertura del periodo de recepción de bienes susceptibles de baja. </t>
  </si>
  <si>
    <t xml:space="preserve"> Recursos Materiales y Control Patrimonia</t>
  </si>
  <si>
    <t>Posibles errores u omisiones en la integración de los procedimientos de adquisiciones que puedan generar observaciones administrativas.</t>
  </si>
  <si>
    <t>Falta de planificación formal y calendarización de los procedimientos de adquisición.</t>
  </si>
  <si>
    <t>Retrasos en los procesos de compras y en la integración de expedientes.</t>
  </si>
  <si>
    <t>Reglamento de Comité Municipal de Adquisiciones, Arrendamientos y Servicios del Municipio de Villa de Álvarez, Colima</t>
  </si>
  <si>
    <t>Reducir el riesgo</t>
  </si>
  <si>
    <t>Planificar y calendarizar los procedimientos para que haya tiempo suficiente para integración y revisión, evitando retrasos (Programa Anual de Compras 2026).</t>
  </si>
  <si>
    <t xml:space="preserve">Revisión del  control de obras pública que identifique el proceso y los documentos que se deben integrar. </t>
  </si>
  <si>
    <t>Integración incorrecta de los expedientes digitales y físicos de obra.</t>
  </si>
  <si>
    <t xml:space="preserve">Revisar la integración correcta de los expedientes físicos de obra con apoyo de la Check List, así como integrar los expedientes digitales de cada una de las obras públicas de acuerdo a los plazos establecidos.  </t>
  </si>
  <si>
    <t xml:space="preserve">Falta de un adecuado control y seguimiento que permita el cumplimiento de los tiempos establecidos en las obras públicas. </t>
  </si>
  <si>
    <t>chek list</t>
  </si>
  <si>
    <t>calendarización de los trabajos de obra</t>
  </si>
  <si>
    <t>Expedir, conforme a la normativa aplicable, las constancias de residencia en un plazo máximo de 12 horas.</t>
  </si>
  <si>
    <t>Incoformidad ciudadana por el incumplimiento en la expedición de las constancias de residencia.</t>
  </si>
  <si>
    <t>Retraso en la expedición por ausencia de la persona responsable.</t>
  </si>
  <si>
    <t>Incumplimiento por parte de las dependencias municipales de los acuerdos tomados por el H. Cabildo.</t>
  </si>
  <si>
    <t>Designar servidor público suplente y capacitarlo; elaborar manual de procedimiento.</t>
  </si>
  <si>
    <t xml:space="preserve">Retraso en la expedición por demora en la firma autorizada por agenda saturada de la Secretaria. </t>
  </si>
  <si>
    <t xml:space="preserve">Contar con un horario fijo para la firma de constancias, además de contar con un calendario de actividades de la Secretaria para adecuar el horario de firma en caso de agenda saturada. </t>
  </si>
  <si>
    <t>Emisión incorrecta o incompleta de constancias</t>
  </si>
  <si>
    <t xml:space="preserve">Entregar a la ciudadanía que requiera la constancia de residencia los requisitos y horario para realizar el trámite. </t>
  </si>
  <si>
    <t xml:space="preserve">Promover y difundir en medios digitales y tradicionales, los programas, acciones institucionales y asuntos de interés público del Ayuntamiento, a través de estrategias de comunicación efectiva.
</t>
  </si>
  <si>
    <t xml:space="preserve">Noticias falsas publicadas en redes sociales contra el Ayuntamiento. </t>
  </si>
  <si>
    <t>Falta de monitoreo constante de medios y redes sociales.</t>
  </si>
  <si>
    <t>Implementar un monitoreo digital para identificar menciones sobre el Ayuntamiento, para contar con alertas tempranas para contenido viral potencialmente falso y asignar responsable de seguimiento diario de redes y medios.</t>
  </si>
  <si>
    <t>Información oficial incompleta, confusa o poco accesible.</t>
  </si>
  <si>
    <t>Publicar comunicados claros y oportunos sobre acciones y programas, así como la difusión proactiva para anticipar rumores o malentendidos.</t>
  </si>
  <si>
    <t>Incumplimiento o retraso en la activación del protocolo de noticias falsas.</t>
  </si>
  <si>
    <t>QUE SE CAPACITA AL PERSONAL ADMINISTRATIVO</t>
  </si>
  <si>
    <t>Capacitar periódicamente al personal encargado del protocolo y definir tiempos máximos de respuesta.</t>
  </si>
  <si>
    <t>Dar seguimiento continuo a las reformas estatales y federales, así como la revisión de los reglamentos municipales para la actualización de reglamentos.</t>
  </si>
  <si>
    <t>Analizar reglamentos para detectar vacíos, contradicciones o ambigüedades, asegurar que los reglamentos estén alineados con leyes vigentes.</t>
  </si>
  <si>
    <t xml:space="preserve">Adquisiciones de bienes y servicios por parte del Municipio. </t>
  </si>
  <si>
    <t xml:space="preserve">Conflicto de interés en procedimientos de adquisiciones. </t>
  </si>
  <si>
    <t xml:space="preserve">Uso de vehículos oficiales por parte del personal del Municipio. </t>
  </si>
  <si>
    <t>Uso indebido de vehículos oficiales.</t>
  </si>
  <si>
    <t>Ausencia de bitácoras de control de los vehículos.</t>
  </si>
  <si>
    <t>Uso de vehículos oficiales para fines personales, incremento en gasto de combustible y desgaste acelerado de las unidades</t>
  </si>
  <si>
    <t>Implementar bitácoras obligatorias (fecha, ruta, kilometraje, usuario). 
Revisiones periódicas del registro.</t>
  </si>
  <si>
    <t>Falta de supervisión periódica de los vehículos.</t>
  </si>
  <si>
    <t xml:space="preserve">Inspecciones aleatorias del uso de vehículos para el monitoreo por parte de la Oficialía Mayor, para verificar el consumo de combustible y kilométraje. </t>
  </si>
  <si>
    <t xml:space="preserve">Uso del fondo revolvente de servicios generales. </t>
  </si>
  <si>
    <t xml:space="preserve">Falta de comprobación de gastos del fondo de revolvente de la Jefatura de Servicios Generales. </t>
  </si>
  <si>
    <t>Ausencia de documentación comprobatoria</t>
  </si>
  <si>
    <t>Uso indebido o desvío de recursos y posibles observaciones de auditoría.</t>
  </si>
  <si>
    <t>Mantener un control permanente de comprobación, revisión y validación para cumplir con el procedimiento continuo de reposición.</t>
  </si>
  <si>
    <t>Planeación y Programa de Gestión de Recursos</t>
  </si>
  <si>
    <t>Indicadores de desempeño publicados en el portar del transparencia, fuera de los tiempos establecidos.</t>
  </si>
  <si>
    <t>Solicitar por escrito de manera trimestral a las dependencias municipales el avance de la matriz de los indicadores de desemepeño.</t>
  </si>
  <si>
    <t xml:space="preserve">Lineamientos para el Control Interno Institucional del Municipio de Villa de Álvarez. </t>
  </si>
  <si>
    <t>Solicitar por escrito a las dependencias municipales de manera trimestral el avance de las metas del Plan Municipal de Desarrollo.</t>
  </si>
  <si>
    <t>Seguimiento y monitoreo de los programas y proyectos de la gestión municipal.</t>
  </si>
  <si>
    <t>Monitoreo y seguimiento del PMD para su implementación con las dependencias municipales.</t>
  </si>
  <si>
    <t>Avance</t>
  </si>
  <si>
    <t>Avances</t>
  </si>
  <si>
    <t>Capacitación periódica y certificación del personal en el uso del sistema.</t>
  </si>
  <si>
    <t>Alumbrado Público</t>
  </si>
</sst>
</file>

<file path=xl/styles.xml><?xml version="1.0" encoding="utf-8"?>
<styleSheet xmlns="http://schemas.openxmlformats.org/spreadsheetml/2006/main" xmlns:mc="http://schemas.openxmlformats.org/markup-compatibility/2006" xmlns:x14ac="http://schemas.microsoft.com/office/spreadsheetml/2009/9/ac" mc:Ignorable="x14ac">
  <fonts count="51">
    <font>
      <sz val="11"/>
      <color theme="1"/>
      <name val="Calibri"/>
      <family val="2"/>
      <scheme val="minor"/>
    </font>
    <font>
      <sz val="10"/>
      <name val="Arial"/>
      <family val="2"/>
    </font>
    <font>
      <b/>
      <sz val="13"/>
      <name val="Arial"/>
      <family val="2"/>
    </font>
    <font>
      <b/>
      <sz val="13"/>
      <color indexed="9"/>
      <name val="Arial"/>
      <family val="2"/>
    </font>
    <font>
      <b/>
      <sz val="13"/>
      <color indexed="16"/>
      <name val="Arial"/>
      <family val="2"/>
    </font>
    <font>
      <b/>
      <sz val="11"/>
      <name val="Arial"/>
      <family val="2"/>
    </font>
    <font>
      <sz val="11"/>
      <name val="Arial"/>
      <family val="2"/>
    </font>
    <font>
      <b/>
      <sz val="11"/>
      <color indexed="18"/>
      <name val="Arial"/>
      <family val="2"/>
    </font>
    <font>
      <sz val="11"/>
      <color indexed="18"/>
      <name val="Arial"/>
      <family val="2"/>
    </font>
    <font>
      <b/>
      <sz val="10.5"/>
      <name val="Arial"/>
      <family val="2"/>
    </font>
    <font>
      <b/>
      <sz val="13"/>
      <color indexed="18"/>
      <name val="Arial"/>
      <family val="2"/>
    </font>
    <font>
      <b/>
      <sz val="12"/>
      <color indexed="12"/>
      <name val="Arial"/>
      <family val="2"/>
    </font>
    <font>
      <sz val="12"/>
      <name val="Arial"/>
      <family val="2"/>
    </font>
    <font>
      <sz val="13"/>
      <name val="Arial"/>
      <family val="2"/>
    </font>
    <font>
      <sz val="12"/>
      <color indexed="41"/>
      <name val="Arial"/>
      <family val="2"/>
    </font>
    <font>
      <b/>
      <sz val="14"/>
      <name val="Arial"/>
      <family val="2"/>
    </font>
    <font>
      <sz val="10.5"/>
      <color indexed="22"/>
      <name val="Arial"/>
      <family val="2"/>
    </font>
    <font>
      <sz val="10"/>
      <color indexed="22"/>
      <name val="Arial"/>
      <family val="2"/>
    </font>
    <font>
      <sz val="9.5"/>
      <color indexed="22"/>
      <name val="Arial"/>
      <family val="2"/>
    </font>
    <font>
      <sz val="14"/>
      <name val="Arial"/>
      <family val="2"/>
    </font>
    <font>
      <b/>
      <sz val="12"/>
      <name val="Calibri"/>
      <family val="2"/>
    </font>
    <font>
      <b/>
      <sz val="12"/>
      <color indexed="8"/>
      <name val="Calibri"/>
      <family val="2"/>
    </font>
    <font>
      <sz val="16"/>
      <color indexed="9"/>
      <name val="Arial"/>
      <family val="2"/>
    </font>
    <font>
      <b/>
      <sz val="15"/>
      <name val="Arial"/>
      <family val="2"/>
    </font>
    <font>
      <sz val="14"/>
      <name val="Calibri"/>
      <family val="2"/>
    </font>
    <font>
      <sz val="12"/>
      <color indexed="8"/>
      <name val="Calibri"/>
      <family val="2"/>
    </font>
    <font>
      <sz val="14"/>
      <color indexed="8"/>
      <name val="Calibri"/>
      <family val="2"/>
    </font>
    <font>
      <sz val="12"/>
      <color rgb="FF000000"/>
      <name val="Calibri"/>
      <family val="2"/>
    </font>
    <font>
      <b/>
      <sz val="12"/>
      <color indexed="81"/>
      <name val="Arial"/>
      <family val="2"/>
    </font>
    <font>
      <b/>
      <sz val="12"/>
      <color indexed="16"/>
      <name val="Arial"/>
      <family val="2"/>
    </font>
    <font>
      <b/>
      <i/>
      <sz val="12"/>
      <color indexed="16"/>
      <name val="Arial"/>
      <family val="2"/>
    </font>
    <font>
      <b/>
      <sz val="12"/>
      <color indexed="16"/>
      <name val="Tahoma"/>
      <family val="2"/>
    </font>
    <font>
      <b/>
      <sz val="12"/>
      <color indexed="81"/>
      <name val="Tahoma"/>
      <family val="2"/>
    </font>
    <font>
      <b/>
      <sz val="11"/>
      <color indexed="81"/>
      <name val="Tahoma"/>
      <family val="2"/>
    </font>
    <font>
      <b/>
      <sz val="11"/>
      <color indexed="12"/>
      <name val="Tahoma"/>
      <family val="2"/>
    </font>
    <font>
      <b/>
      <sz val="11"/>
      <color indexed="10"/>
      <name val="Tahoma"/>
      <family val="2"/>
    </font>
    <font>
      <b/>
      <sz val="11"/>
      <color indexed="16"/>
      <name val="Tahoma"/>
      <family val="2"/>
    </font>
    <font>
      <b/>
      <sz val="11"/>
      <color indexed="8"/>
      <name val="Tahoma"/>
      <family val="2"/>
    </font>
    <font>
      <sz val="11"/>
      <color indexed="8"/>
      <name val="Arial"/>
      <family val="2"/>
    </font>
    <font>
      <b/>
      <sz val="11"/>
      <color rgb="FF000000"/>
      <name val="Tahoma"/>
      <family val="2"/>
    </font>
    <font>
      <b/>
      <sz val="11"/>
      <color rgb="FF0000FF"/>
      <name val="Tahoma"/>
      <family val="2"/>
    </font>
    <font>
      <b/>
      <sz val="11"/>
      <color rgb="FFFF0000"/>
      <name val="Tahoma"/>
      <family val="2"/>
    </font>
    <font>
      <b/>
      <sz val="11"/>
      <color rgb="FF800000"/>
      <name val="Tahoma"/>
      <family val="2"/>
    </font>
    <font>
      <sz val="10"/>
      <color rgb="FFC0C0C0"/>
      <name val="Arial"/>
      <family val="2"/>
    </font>
    <font>
      <sz val="12"/>
      <color rgb="FF000000"/>
      <name val="Aptos"/>
    </font>
    <font>
      <b/>
      <sz val="12"/>
      <color rgb="FF0000FF"/>
      <name val="Arial"/>
      <family val="2"/>
    </font>
    <font>
      <b/>
      <sz val="12"/>
      <color rgb="FF000000"/>
      <name val="Arial"/>
      <family val="2"/>
    </font>
    <font>
      <b/>
      <sz val="12"/>
      <color rgb="FF800000"/>
      <name val="Arial"/>
      <family val="2"/>
    </font>
    <font>
      <b/>
      <i/>
      <sz val="12"/>
      <color rgb="FF800000"/>
      <name val="Arial"/>
      <family val="2"/>
    </font>
    <font>
      <b/>
      <sz val="12"/>
      <color rgb="FF800000"/>
      <name val="Tahoma"/>
      <family val="2"/>
    </font>
    <font>
      <b/>
      <sz val="12"/>
      <color rgb="FF000000"/>
      <name val="Tahoma"/>
      <family val="2"/>
    </font>
  </fonts>
  <fills count="17">
    <fill>
      <patternFill patternType="none"/>
    </fill>
    <fill>
      <patternFill patternType="gray125"/>
    </fill>
    <fill>
      <patternFill patternType="solid">
        <fgColor indexed="44"/>
        <bgColor indexed="64"/>
      </patternFill>
    </fill>
    <fill>
      <patternFill patternType="solid">
        <fgColor indexed="40"/>
        <bgColor indexed="64"/>
      </patternFill>
    </fill>
    <fill>
      <patternFill patternType="solid">
        <fgColor indexed="48"/>
        <bgColor indexed="64"/>
      </patternFill>
    </fill>
    <fill>
      <patternFill patternType="solid">
        <fgColor indexed="12"/>
        <bgColor indexed="64"/>
      </patternFill>
    </fill>
    <fill>
      <patternFill patternType="solid">
        <fgColor indexed="9"/>
        <bgColor indexed="64"/>
      </patternFill>
    </fill>
    <fill>
      <patternFill patternType="solid">
        <fgColor indexed="10"/>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1"/>
        <bgColor indexed="64"/>
      </patternFill>
    </fill>
    <fill>
      <patternFill patternType="solid">
        <fgColor rgb="FFCCFFFF"/>
        <bgColor rgb="FF000000"/>
      </patternFill>
    </fill>
    <fill>
      <patternFill patternType="solid">
        <fgColor rgb="FFCCFFFF"/>
        <bgColor indexed="64"/>
      </patternFill>
    </fill>
    <fill>
      <patternFill patternType="solid">
        <fgColor indexed="22"/>
        <bgColor indexed="64"/>
      </patternFill>
    </fill>
    <fill>
      <patternFill patternType="solid">
        <fgColor theme="0"/>
        <bgColor indexed="64"/>
      </patternFill>
    </fill>
    <fill>
      <patternFill patternType="solid">
        <fgColor rgb="FFC0C0C0"/>
        <bgColor rgb="FF000000"/>
      </patternFill>
    </fill>
  </fills>
  <borders count="17">
    <border>
      <left/>
      <right/>
      <top/>
      <bottom/>
      <diagonal/>
    </border>
    <border>
      <left style="thin">
        <color indexed="64"/>
      </left>
      <right style="thin">
        <color indexed="55"/>
      </right>
      <top style="thin">
        <color indexed="64"/>
      </top>
      <bottom style="thin">
        <color indexed="55"/>
      </bottom>
      <diagonal/>
    </border>
    <border>
      <left style="thin">
        <color indexed="55"/>
      </left>
      <right style="thin">
        <color indexed="55"/>
      </right>
      <top style="thin">
        <color indexed="64"/>
      </top>
      <bottom style="thin">
        <color indexed="55"/>
      </bottom>
      <diagonal/>
    </border>
    <border>
      <left style="thin">
        <color indexed="55"/>
      </left>
      <right/>
      <top style="thin">
        <color indexed="64"/>
      </top>
      <bottom style="thin">
        <color indexed="55"/>
      </bottom>
      <diagonal/>
    </border>
    <border>
      <left/>
      <right/>
      <top style="thin">
        <color indexed="64"/>
      </top>
      <bottom style="thin">
        <color indexed="55"/>
      </bottom>
      <diagonal/>
    </border>
    <border>
      <left/>
      <right style="thin">
        <color indexed="55"/>
      </right>
      <top style="thin">
        <color indexed="64"/>
      </top>
      <bottom style="thin">
        <color indexed="55"/>
      </bottom>
      <diagonal/>
    </border>
    <border>
      <left style="thin">
        <color indexed="55"/>
      </left>
      <right style="thin">
        <color indexed="64"/>
      </right>
      <top style="thin">
        <color indexed="64"/>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55"/>
      </right>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top style="thin">
        <color indexed="64"/>
      </top>
      <bottom style="thin">
        <color indexed="55"/>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9">
    <xf numFmtId="0" fontId="0" fillId="0" borderId="0" xfId="0"/>
    <xf numFmtId="0" fontId="2" fillId="2" borderId="1" xfId="1" applyFont="1" applyFill="1" applyBorder="1" applyAlignment="1" applyProtection="1">
      <alignment horizontal="centerContinuous" vertical="center"/>
    </xf>
    <xf numFmtId="0" fontId="2" fillId="2" borderId="2" xfId="1" applyFont="1" applyFill="1" applyBorder="1" applyAlignment="1" applyProtection="1">
      <alignment horizontal="centerContinuous" vertical="center"/>
    </xf>
    <xf numFmtId="0" fontId="2" fillId="3" borderId="2" xfId="1" applyFont="1" applyFill="1" applyBorder="1" applyAlignment="1" applyProtection="1">
      <alignment horizontal="centerContinuous" vertical="center" wrapText="1"/>
    </xf>
    <xf numFmtId="0" fontId="3" fillId="4" borderId="2" xfId="1" applyFont="1" applyFill="1" applyBorder="1" applyAlignment="1" applyProtection="1">
      <alignment horizontal="center" vertical="center" wrapText="1"/>
    </xf>
    <xf numFmtId="0" fontId="5" fillId="0" borderId="8" xfId="1" applyFont="1" applyFill="1" applyBorder="1" applyAlignment="1" applyProtection="1">
      <alignment horizontal="centerContinuous" vertical="center" wrapText="1"/>
    </xf>
    <xf numFmtId="0" fontId="6" fillId="0" borderId="8" xfId="1" applyFont="1" applyFill="1" applyBorder="1" applyAlignment="1" applyProtection="1">
      <alignment horizontal="centerContinuous" vertical="center" wrapText="1"/>
    </xf>
    <xf numFmtId="0" fontId="5" fillId="6" borderId="8" xfId="1" applyFont="1" applyFill="1" applyBorder="1" applyAlignment="1" applyProtection="1">
      <alignment horizontal="center" vertical="center" wrapText="1"/>
    </xf>
    <xf numFmtId="0" fontId="5" fillId="0" borderId="0" xfId="1" applyFont="1" applyFill="1" applyBorder="1" applyAlignment="1" applyProtection="1">
      <alignment horizontal="centerContinuous" vertical="center"/>
    </xf>
    <xf numFmtId="0" fontId="6" fillId="0" borderId="0" xfId="1" applyFont="1" applyFill="1" applyBorder="1" applyAlignment="1" applyProtection="1">
      <alignment horizontal="centerContinuous" vertical="center"/>
    </xf>
    <xf numFmtId="0" fontId="5" fillId="6" borderId="8" xfId="1" applyFont="1" applyFill="1" applyBorder="1" applyAlignment="1" applyProtection="1">
      <alignment horizontal="centerContinuous" vertical="center"/>
    </xf>
    <xf numFmtId="0" fontId="5" fillId="6" borderId="9" xfId="1" applyFont="1" applyFill="1" applyBorder="1" applyAlignment="1" applyProtection="1">
      <alignment horizontal="center" vertical="center" wrapText="1"/>
    </xf>
    <xf numFmtId="0" fontId="5" fillId="6" borderId="12" xfId="1" applyFont="1" applyFill="1" applyBorder="1" applyAlignment="1" applyProtection="1">
      <alignment horizontal="center" vertical="center" wrapText="1"/>
    </xf>
    <xf numFmtId="0" fontId="5" fillId="0" borderId="12" xfId="1" applyFont="1" applyFill="1" applyBorder="1" applyAlignment="1" applyProtection="1">
      <alignment horizontal="center" vertical="center" wrapText="1"/>
    </xf>
    <xf numFmtId="0" fontId="5" fillId="6" borderId="8" xfId="1" applyFont="1" applyFill="1" applyBorder="1" applyAlignment="1" applyProtection="1">
      <alignment horizontal="center" vertical="center"/>
    </xf>
    <xf numFmtId="0" fontId="9" fillId="6" borderId="12" xfId="1" applyFont="1" applyFill="1" applyBorder="1" applyAlignment="1" applyProtection="1">
      <alignment horizontal="center" vertical="center" wrapText="1"/>
    </xf>
    <xf numFmtId="0" fontId="0" fillId="0" borderId="13" xfId="0" applyBorder="1" applyAlignment="1" applyProtection="1">
      <alignment horizontal="center" vertical="center" wrapText="1"/>
    </xf>
    <xf numFmtId="0" fontId="5" fillId="6" borderId="12" xfId="1" applyFont="1" applyFill="1" applyBorder="1" applyAlignment="1" applyProtection="1">
      <alignment horizontal="center" vertical="center" textRotation="90" wrapText="1"/>
    </xf>
    <xf numFmtId="0" fontId="10" fillId="7" borderId="12" xfId="0" applyFont="1" applyFill="1" applyBorder="1" applyAlignment="1" applyProtection="1">
      <alignment horizontal="center" vertical="center"/>
    </xf>
    <xf numFmtId="0" fontId="10" fillId="8" borderId="12" xfId="0" applyFont="1" applyFill="1" applyBorder="1" applyAlignment="1" applyProtection="1">
      <alignment horizontal="center" vertical="center"/>
    </xf>
    <xf numFmtId="0" fontId="10" fillId="9" borderId="12" xfId="0" applyFont="1" applyFill="1" applyBorder="1" applyAlignment="1" applyProtection="1">
      <alignment horizontal="center" vertical="center"/>
    </xf>
    <xf numFmtId="0" fontId="10" fillId="10" borderId="12" xfId="0" applyFont="1" applyFill="1" applyBorder="1" applyAlignment="1" applyProtection="1">
      <alignment horizontal="center" vertical="center"/>
    </xf>
    <xf numFmtId="0" fontId="1" fillId="6" borderId="0" xfId="1" applyFont="1" applyFill="1" applyProtection="1">
      <protection locked="0"/>
    </xf>
    <xf numFmtId="0" fontId="1" fillId="6" borderId="0" xfId="1" applyFont="1" applyFill="1" applyBorder="1" applyProtection="1">
      <protection locked="0"/>
    </xf>
    <xf numFmtId="0" fontId="1" fillId="0" borderId="0" xfId="1" applyFont="1" applyFill="1" applyBorder="1" applyProtection="1">
      <protection locked="0"/>
    </xf>
    <xf numFmtId="0" fontId="1" fillId="6" borderId="0" xfId="1" applyFont="1" applyFill="1" applyBorder="1" applyAlignment="1" applyProtection="1">
      <alignment horizontal="center"/>
      <protection locked="0"/>
    </xf>
    <xf numFmtId="0" fontId="1" fillId="6" borderId="0" xfId="1" applyFont="1" applyFill="1" applyBorder="1" applyAlignment="1" applyProtection="1">
      <alignment horizontal="justify" vertical="center"/>
      <protection locked="0"/>
    </xf>
    <xf numFmtId="0" fontId="38" fillId="0" borderId="0" xfId="0" applyFont="1" applyProtection="1">
      <protection locked="0"/>
    </xf>
    <xf numFmtId="0" fontId="3" fillId="5" borderId="15" xfId="1" applyFont="1" applyFill="1" applyBorder="1" applyAlignment="1" applyProtection="1">
      <alignment vertical="center" wrapText="1"/>
    </xf>
    <xf numFmtId="0" fontId="16" fillId="14" borderId="16" xfId="1" applyFont="1" applyFill="1" applyBorder="1" applyAlignment="1" applyProtection="1">
      <alignment horizontal="center" vertical="center" wrapText="1"/>
    </xf>
    <xf numFmtId="0" fontId="17" fillId="14" borderId="16" xfId="1" applyFont="1" applyFill="1" applyBorder="1" applyAlignment="1" applyProtection="1">
      <alignment horizontal="justify" vertical="center" wrapText="1"/>
      <protection locked="0"/>
    </xf>
    <xf numFmtId="0" fontId="17" fillId="14" borderId="16" xfId="1" applyFont="1" applyFill="1" applyBorder="1" applyAlignment="1" applyProtection="1">
      <alignment horizontal="center" vertical="center" wrapText="1"/>
      <protection locked="0"/>
    </xf>
    <xf numFmtId="0" fontId="18" fillId="14" borderId="16" xfId="1" applyFont="1" applyFill="1" applyBorder="1" applyAlignment="1" applyProtection="1">
      <alignment horizontal="left" vertical="center"/>
    </xf>
    <xf numFmtId="0" fontId="17" fillId="14" borderId="16" xfId="1" applyFont="1" applyFill="1" applyBorder="1" applyAlignment="1" applyProtection="1">
      <alignment horizontal="center" vertical="center" wrapText="1"/>
      <protection hidden="1"/>
    </xf>
    <xf numFmtId="0" fontId="0" fillId="0" borderId="16" xfId="0" applyBorder="1"/>
    <xf numFmtId="0" fontId="16" fillId="14" borderId="16" xfId="1" applyFont="1" applyFill="1" applyBorder="1" applyAlignment="1">
      <alignment horizontal="center" vertical="center" wrapText="1"/>
    </xf>
    <xf numFmtId="0" fontId="18" fillId="14" borderId="16" xfId="1" applyFont="1" applyFill="1" applyBorder="1" applyAlignment="1">
      <alignment horizontal="left" vertical="center"/>
    </xf>
    <xf numFmtId="0" fontId="43" fillId="16" borderId="16" xfId="1" applyFont="1" applyFill="1" applyBorder="1" applyAlignment="1" applyProtection="1">
      <alignment horizontal="justify" vertical="center" wrapText="1"/>
      <protection locked="0"/>
    </xf>
    <xf numFmtId="0" fontId="43" fillId="16" borderId="16" xfId="1" applyFont="1" applyFill="1" applyBorder="1" applyAlignment="1" applyProtection="1">
      <alignment horizontal="center" vertical="center" wrapText="1"/>
      <protection locked="0"/>
    </xf>
    <xf numFmtId="0" fontId="44" fillId="16" borderId="16" xfId="1" applyFont="1" applyFill="1" applyBorder="1" applyAlignment="1" applyProtection="1">
      <alignment horizontal="justify" vertical="center" wrapText="1"/>
      <protection locked="0"/>
    </xf>
    <xf numFmtId="0" fontId="2" fillId="3" borderId="3" xfId="1" applyFont="1" applyFill="1" applyBorder="1" applyAlignment="1" applyProtection="1">
      <alignment horizontal="center" vertical="center" wrapText="1"/>
    </xf>
    <xf numFmtId="0" fontId="2" fillId="3" borderId="4" xfId="1" applyFont="1" applyFill="1" applyBorder="1" applyAlignment="1" applyProtection="1">
      <alignment horizontal="center" vertical="center" wrapText="1"/>
    </xf>
    <xf numFmtId="0" fontId="2" fillId="3" borderId="5" xfId="1" applyFont="1" applyFill="1" applyBorder="1" applyAlignment="1" applyProtection="1">
      <alignment horizontal="center" vertical="center" wrapText="1"/>
    </xf>
    <xf numFmtId="0" fontId="3" fillId="4" borderId="2" xfId="1"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3" fillId="5" borderId="2" xfId="1" applyFont="1" applyFill="1" applyBorder="1" applyAlignment="1" applyProtection="1">
      <alignment horizontal="center" vertical="center" wrapText="1"/>
    </xf>
    <xf numFmtId="0" fontId="3" fillId="5" borderId="6" xfId="1" applyFont="1" applyFill="1" applyBorder="1" applyAlignment="1" applyProtection="1">
      <alignment horizontal="center" vertical="center" wrapText="1"/>
    </xf>
    <xf numFmtId="0" fontId="5" fillId="6" borderId="7" xfId="1" applyFont="1" applyFill="1" applyBorder="1" applyAlignment="1" applyProtection="1">
      <alignment horizontal="center" vertical="center" wrapText="1"/>
    </xf>
    <xf numFmtId="0" fontId="5" fillId="6" borderId="11" xfId="1" applyFont="1" applyFill="1" applyBorder="1" applyAlignment="1" applyProtection="1">
      <alignment horizontal="center" vertical="center" wrapText="1"/>
    </xf>
    <xf numFmtId="0" fontId="5" fillId="6" borderId="8" xfId="1" applyFont="1" applyFill="1" applyBorder="1" applyAlignment="1" applyProtection="1">
      <alignment horizontal="center" vertical="center" wrapText="1"/>
    </xf>
    <xf numFmtId="0" fontId="5" fillId="6" borderId="12" xfId="1" applyFont="1" applyFill="1" applyBorder="1" applyAlignment="1" applyProtection="1">
      <alignment horizontal="center" vertical="center" wrapText="1"/>
    </xf>
    <xf numFmtId="0" fontId="5" fillId="6" borderId="8" xfId="1" applyFont="1" applyFill="1" applyBorder="1" applyAlignment="1" applyProtection="1">
      <alignment horizontal="center" vertical="center" textRotation="1" wrapText="1"/>
    </xf>
    <xf numFmtId="0" fontId="19" fillId="11" borderId="16" xfId="1" applyFont="1" applyFill="1" applyBorder="1" applyAlignment="1" applyProtection="1">
      <alignment horizontal="center" vertical="center" wrapText="1"/>
    </xf>
    <xf numFmtId="0" fontId="24" fillId="11" borderId="16" xfId="0" applyFont="1" applyFill="1" applyBorder="1" applyAlignment="1" applyProtection="1">
      <alignment horizontal="center" vertical="center" wrapText="1"/>
    </xf>
    <xf numFmtId="0" fontId="1" fillId="11" borderId="16" xfId="1" applyFont="1" applyFill="1" applyBorder="1" applyAlignment="1" applyProtection="1">
      <alignment horizontal="center" vertical="top" wrapText="1"/>
      <protection locked="0"/>
    </xf>
    <xf numFmtId="0" fontId="0" fillId="0" borderId="16" xfId="0" applyBorder="1" applyAlignment="1" applyProtection="1">
      <alignment horizontal="center" vertical="top" wrapText="1"/>
      <protection locked="0"/>
    </xf>
    <xf numFmtId="0" fontId="12" fillId="11" borderId="16" xfId="1" applyFont="1" applyFill="1" applyBorder="1" applyAlignment="1" applyProtection="1">
      <alignment horizontal="center" vertical="center" wrapText="1"/>
      <protection locked="0"/>
    </xf>
    <xf numFmtId="0" fontId="1" fillId="11" borderId="16" xfId="1" applyFont="1" applyFill="1" applyBorder="1" applyAlignment="1" applyProtection="1">
      <alignment horizontal="center" vertical="center" wrapText="1"/>
      <protection hidden="1"/>
    </xf>
    <xf numFmtId="0" fontId="0" fillId="0" borderId="16" xfId="0" applyBorder="1" applyAlignment="1" applyProtection="1">
      <alignment horizontal="center" vertical="center" wrapText="1"/>
      <protection hidden="1"/>
    </xf>
    <xf numFmtId="0" fontId="14" fillId="11" borderId="16" xfId="1" applyFont="1" applyFill="1" applyBorder="1" applyAlignment="1" applyProtection="1">
      <alignment horizontal="center" vertical="center" wrapText="1"/>
    </xf>
    <xf numFmtId="0" fontId="12" fillId="12" borderId="16" xfId="1" applyFont="1" applyFill="1" applyBorder="1" applyAlignment="1" applyProtection="1">
      <alignment horizontal="left" vertical="center" wrapText="1" indent="1"/>
      <protection locked="0"/>
    </xf>
    <xf numFmtId="0" fontId="15" fillId="11" borderId="16" xfId="1" applyFont="1" applyFill="1" applyBorder="1" applyAlignment="1" applyProtection="1">
      <alignment horizontal="center" vertical="center" wrapText="1"/>
      <protection locked="0"/>
    </xf>
    <xf numFmtId="0" fontId="5" fillId="6" borderId="10" xfId="1" applyFont="1" applyFill="1" applyBorder="1" applyAlignment="1" applyProtection="1">
      <alignment horizontal="center" vertical="center" wrapText="1"/>
    </xf>
    <xf numFmtId="0" fontId="5" fillId="6" borderId="14" xfId="1" applyFont="1" applyFill="1" applyBorder="1" applyAlignment="1" applyProtection="1">
      <alignment horizontal="center" vertical="center" wrapText="1"/>
    </xf>
    <xf numFmtId="1" fontId="11" fillId="11" borderId="16" xfId="1" applyNumberFormat="1" applyFont="1" applyFill="1" applyBorder="1" applyAlignment="1" applyProtection="1">
      <alignment horizontal="center" vertical="center" wrapText="1"/>
    </xf>
    <xf numFmtId="49" fontId="12" fillId="11" borderId="16" xfId="1" applyNumberFormat="1" applyFont="1" applyFill="1" applyBorder="1" applyAlignment="1" applyProtection="1">
      <alignment vertical="center" wrapText="1"/>
      <protection locked="0"/>
    </xf>
    <xf numFmtId="49" fontId="12" fillId="11" borderId="16" xfId="1" applyNumberFormat="1" applyFont="1" applyFill="1" applyBorder="1" applyAlignment="1" applyProtection="1">
      <alignment horizontal="center" vertical="center" wrapText="1"/>
      <protection locked="0"/>
    </xf>
    <xf numFmtId="49" fontId="13" fillId="12" borderId="16" xfId="1" applyNumberFormat="1" applyFont="1" applyFill="1" applyBorder="1" applyAlignment="1" applyProtection="1">
      <alignment horizontal="left" vertical="center" wrapText="1" indent="1"/>
      <protection locked="0"/>
    </xf>
    <xf numFmtId="0" fontId="5" fillId="6" borderId="9" xfId="1" applyFont="1" applyFill="1" applyBorder="1" applyAlignment="1" applyProtection="1">
      <alignment horizontal="center" vertical="center" wrapText="1"/>
    </xf>
    <xf numFmtId="0" fontId="0" fillId="0" borderId="13" xfId="0"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12" fillId="12" borderId="16" xfId="1" applyFont="1" applyFill="1" applyBorder="1" applyAlignment="1" applyProtection="1">
      <alignment horizontal="left" vertical="top" wrapText="1" indent="1"/>
      <protection locked="0"/>
    </xf>
    <xf numFmtId="0" fontId="27" fillId="0" borderId="16" xfId="0" applyFont="1" applyFill="1" applyBorder="1" applyAlignment="1" applyProtection="1">
      <alignment horizontal="left" vertical="top" wrapText="1" indent="1"/>
      <protection locked="0"/>
    </xf>
    <xf numFmtId="0" fontId="23" fillId="11" borderId="16" xfId="1" applyFont="1" applyFill="1" applyBorder="1" applyAlignment="1" applyProtection="1">
      <alignment horizontal="center" vertical="center" wrapText="1"/>
      <protection locked="0"/>
    </xf>
    <xf numFmtId="0" fontId="21" fillId="11" borderId="16" xfId="0" applyFont="1" applyFill="1" applyBorder="1" applyAlignment="1" applyProtection="1">
      <alignment horizontal="center" vertical="top"/>
      <protection hidden="1"/>
    </xf>
    <xf numFmtId="0" fontId="0" fillId="11" borderId="16" xfId="0" applyFill="1" applyBorder="1" applyAlignment="1" applyProtection="1">
      <alignment horizontal="center" vertical="top"/>
      <protection hidden="1"/>
    </xf>
    <xf numFmtId="0" fontId="22" fillId="11" borderId="16" xfId="0" applyFont="1" applyFill="1" applyBorder="1" applyAlignment="1" applyProtection="1">
      <alignment horizontal="center" vertical="center"/>
    </xf>
    <xf numFmtId="0" fontId="0" fillId="0" borderId="16" xfId="0" applyBorder="1" applyAlignment="1">
      <alignment horizontal="center" vertical="center"/>
    </xf>
    <xf numFmtId="0" fontId="20" fillId="11" borderId="16" xfId="1" applyFont="1" applyFill="1" applyBorder="1" applyAlignment="1" applyProtection="1">
      <alignment horizontal="center" vertical="top" wrapText="1"/>
      <protection hidden="1"/>
    </xf>
    <xf numFmtId="0" fontId="21" fillId="0" borderId="16" xfId="0" applyFont="1" applyBorder="1" applyAlignment="1" applyProtection="1">
      <alignment horizontal="center" vertical="top" wrapText="1"/>
      <protection hidden="1"/>
    </xf>
    <xf numFmtId="0" fontId="12" fillId="0" borderId="16" xfId="1" applyFont="1" applyFill="1" applyBorder="1" applyAlignment="1" applyProtection="1">
      <alignment horizontal="center" vertical="center" wrapText="1"/>
      <protection locked="0"/>
    </xf>
    <xf numFmtId="0" fontId="14" fillId="0" borderId="16" xfId="1" applyFont="1" applyFill="1" applyBorder="1" applyAlignment="1" applyProtection="1">
      <alignment horizontal="center" vertical="center" wrapText="1"/>
    </xf>
    <xf numFmtId="0" fontId="12" fillId="0" borderId="16" xfId="1" applyFont="1" applyFill="1" applyBorder="1" applyAlignment="1" applyProtection="1">
      <alignment horizontal="left" vertical="center" wrapText="1" indent="1"/>
      <protection locked="0"/>
    </xf>
    <xf numFmtId="1" fontId="11" fillId="0" borderId="16" xfId="1" applyNumberFormat="1" applyFont="1" applyFill="1" applyBorder="1" applyAlignment="1" applyProtection="1">
      <alignment horizontal="center" vertical="center" wrapText="1"/>
    </xf>
    <xf numFmtId="49" fontId="13" fillId="0" borderId="16" xfId="1" applyNumberFormat="1" applyFont="1" applyFill="1" applyBorder="1" applyAlignment="1" applyProtection="1">
      <alignment horizontal="left" vertical="center" wrapText="1" indent="1"/>
      <protection locked="0"/>
    </xf>
    <xf numFmtId="49" fontId="12" fillId="0" borderId="16" xfId="1" applyNumberFormat="1" applyFont="1" applyFill="1" applyBorder="1" applyAlignment="1" applyProtection="1">
      <alignment vertical="center" wrapText="1"/>
      <protection locked="0"/>
    </xf>
    <xf numFmtId="0" fontId="15" fillId="13" borderId="16" xfId="1" applyFont="1" applyFill="1" applyBorder="1" applyAlignment="1" applyProtection="1">
      <alignment horizontal="center" vertical="center" wrapText="1"/>
    </xf>
    <xf numFmtId="0" fontId="0" fillId="13" borderId="16" xfId="0" applyFill="1" applyBorder="1" applyAlignment="1">
      <alignment horizontal="center" vertical="center" wrapText="1"/>
    </xf>
    <xf numFmtId="0" fontId="6" fillId="11" borderId="16" xfId="1" applyFont="1" applyFill="1" applyBorder="1" applyAlignment="1" applyProtection="1">
      <alignment horizontal="center" vertical="center" wrapText="1"/>
      <protection locked="0"/>
    </xf>
    <xf numFmtId="0" fontId="12" fillId="0" borderId="16" xfId="1" applyFont="1" applyFill="1" applyBorder="1" applyAlignment="1" applyProtection="1">
      <alignment horizontal="left" vertical="top" wrapText="1" indent="1"/>
      <protection locked="0"/>
    </xf>
    <xf numFmtId="0" fontId="1" fillId="0" borderId="16" xfId="1" applyFont="1" applyFill="1" applyBorder="1" applyAlignment="1" applyProtection="1">
      <alignment horizontal="center" vertical="center" wrapText="1"/>
      <protection hidden="1"/>
    </xf>
    <xf numFmtId="0" fontId="22" fillId="0" borderId="16" xfId="0" applyFont="1" applyBorder="1" applyAlignment="1" applyProtection="1">
      <alignment horizontal="center" vertical="center"/>
    </xf>
    <xf numFmtId="0" fontId="23" fillId="0" borderId="16" xfId="1" applyFont="1" applyFill="1" applyBorder="1" applyAlignment="1" applyProtection="1">
      <alignment horizontal="center" vertical="center" wrapText="1"/>
      <protection locked="0"/>
    </xf>
    <xf numFmtId="0" fontId="20" fillId="0" borderId="16" xfId="1" applyFont="1" applyFill="1" applyBorder="1" applyAlignment="1" applyProtection="1">
      <alignment horizontal="center" vertical="top" wrapText="1"/>
      <protection hidden="1"/>
    </xf>
    <xf numFmtId="0" fontId="21" fillId="0" borderId="16" xfId="0" applyFont="1" applyBorder="1" applyAlignment="1" applyProtection="1">
      <alignment horizontal="center" vertical="top"/>
      <protection hidden="1"/>
    </xf>
    <xf numFmtId="0" fontId="0" fillId="0" borderId="16" xfId="0" applyBorder="1" applyAlignment="1" applyProtection="1">
      <alignment horizontal="center" vertical="top"/>
      <protection hidden="1"/>
    </xf>
    <xf numFmtId="0" fontId="21" fillId="0" borderId="16" xfId="0" applyFont="1" applyFill="1" applyBorder="1" applyAlignment="1" applyProtection="1">
      <alignment horizontal="center" vertical="top"/>
      <protection hidden="1"/>
    </xf>
    <xf numFmtId="0" fontId="0" fillId="0" borderId="16" xfId="0" applyFill="1" applyBorder="1" applyAlignment="1" applyProtection="1">
      <alignment horizontal="center" vertical="top"/>
      <protection hidden="1"/>
    </xf>
    <xf numFmtId="0" fontId="19" fillId="0" borderId="16" xfId="1" applyFont="1" applyFill="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1" fillId="0" borderId="16" xfId="1" applyFont="1" applyFill="1" applyBorder="1" applyAlignment="1" applyProtection="1">
      <alignment horizontal="center" vertical="top" wrapText="1"/>
      <protection locked="0"/>
    </xf>
    <xf numFmtId="0" fontId="15" fillId="0" borderId="16" xfId="1" applyFont="1" applyFill="1" applyBorder="1" applyAlignment="1" applyProtection="1">
      <alignment horizontal="center" vertical="center" wrapText="1"/>
      <protection locked="0"/>
    </xf>
    <xf numFmtId="0" fontId="0" fillId="0" borderId="16" xfId="0" applyBorder="1" applyProtection="1">
      <protection locked="0"/>
    </xf>
    <xf numFmtId="0" fontId="15" fillId="15" borderId="16" xfId="1" applyFont="1" applyFill="1" applyBorder="1" applyAlignment="1" applyProtection="1">
      <alignment horizontal="center" vertical="center" wrapText="1"/>
    </xf>
    <xf numFmtId="0" fontId="0" fillId="15" borderId="16" xfId="0" applyFill="1" applyBorder="1" applyAlignment="1">
      <alignment horizontal="center" vertical="center" wrapText="1"/>
    </xf>
    <xf numFmtId="0" fontId="6" fillId="0" borderId="16" xfId="1" applyFont="1" applyFill="1" applyBorder="1" applyAlignment="1" applyProtection="1">
      <alignment horizontal="center" vertical="center" wrapText="1"/>
      <protection locked="0"/>
    </xf>
    <xf numFmtId="0" fontId="26" fillId="11" borderId="16" xfId="0" applyFont="1" applyFill="1" applyBorder="1" applyAlignment="1" applyProtection="1">
      <alignment horizontal="center" vertical="center" wrapText="1"/>
    </xf>
    <xf numFmtId="0" fontId="12" fillId="11" borderId="16" xfId="1" applyFont="1" applyFill="1" applyBorder="1" applyAlignment="1" applyProtection="1">
      <alignment horizontal="left" vertical="center" wrapText="1" indent="1"/>
      <protection locked="0"/>
    </xf>
    <xf numFmtId="49" fontId="13" fillId="11" borderId="16" xfId="1" applyNumberFormat="1" applyFont="1" applyFill="1" applyBorder="1" applyAlignment="1" applyProtection="1">
      <alignment horizontal="left" vertical="center" wrapText="1" indent="1"/>
      <protection locked="0"/>
    </xf>
    <xf numFmtId="49" fontId="12" fillId="0" borderId="16" xfId="1" applyNumberFormat="1" applyFont="1" applyFill="1" applyBorder="1" applyAlignment="1" applyProtection="1">
      <alignment horizontal="center" vertical="center" wrapText="1"/>
      <protection locked="0"/>
    </xf>
    <xf numFmtId="0" fontId="12" fillId="11" borderId="16" xfId="1" applyFont="1" applyFill="1" applyBorder="1" applyAlignment="1" applyProtection="1">
      <alignment horizontal="left" vertical="top" wrapText="1" indent="1"/>
      <protection locked="0"/>
    </xf>
    <xf numFmtId="0" fontId="25" fillId="0" borderId="16" xfId="0" applyFont="1" applyBorder="1" applyAlignment="1" applyProtection="1">
      <alignment horizontal="left" vertical="top" wrapText="1" indent="1"/>
      <protection locked="0"/>
    </xf>
    <xf numFmtId="0" fontId="25" fillId="0" borderId="16" xfId="0" applyFont="1" applyFill="1" applyBorder="1" applyAlignment="1" applyProtection="1">
      <alignment horizontal="left" vertical="top" wrapText="1" indent="1"/>
      <protection locked="0"/>
    </xf>
    <xf numFmtId="0" fontId="12" fillId="12" borderId="16" xfId="1" applyFont="1" applyFill="1" applyBorder="1" applyAlignment="1" applyProtection="1">
      <alignment horizontal="center" vertical="center" wrapText="1"/>
      <protection locked="0"/>
    </xf>
    <xf numFmtId="0" fontId="27" fillId="0" borderId="16" xfId="0" applyFont="1" applyFill="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5" fillId="0" borderId="16" xfId="0" applyFont="1" applyFill="1" applyBorder="1" applyAlignment="1" applyProtection="1">
      <alignment horizontal="center" vertical="center" wrapText="1"/>
      <protection locked="0"/>
    </xf>
    <xf numFmtId="0" fontId="15" fillId="13" borderId="16" xfId="1" applyFont="1" applyFill="1" applyBorder="1" applyAlignment="1">
      <alignment horizontal="center" vertical="center" wrapText="1"/>
    </xf>
    <xf numFmtId="1" fontId="11" fillId="11" borderId="16" xfId="1" applyNumberFormat="1" applyFont="1" applyFill="1" applyBorder="1" applyAlignment="1">
      <alignment horizontal="center" vertical="center" wrapText="1"/>
    </xf>
    <xf numFmtId="49" fontId="12" fillId="12" borderId="16" xfId="1" applyNumberFormat="1" applyFont="1" applyFill="1" applyBorder="1" applyAlignment="1" applyProtection="1">
      <alignment horizontal="center" vertical="center" wrapText="1"/>
      <protection locked="0"/>
    </xf>
    <xf numFmtId="0" fontId="22" fillId="11" borderId="16" xfId="0" applyFont="1" applyFill="1" applyBorder="1" applyAlignment="1">
      <alignment horizontal="center" vertical="center"/>
    </xf>
    <xf numFmtId="0" fontId="19" fillId="11" borderId="16" xfId="1" applyFont="1" applyFill="1" applyBorder="1" applyAlignment="1">
      <alignment horizontal="center" vertical="center" wrapText="1"/>
    </xf>
    <xf numFmtId="0" fontId="24" fillId="11" borderId="16" xfId="0" applyFont="1" applyFill="1" applyBorder="1" applyAlignment="1">
      <alignment horizontal="center" vertical="center" wrapText="1"/>
    </xf>
    <xf numFmtId="49" fontId="13" fillId="0" borderId="16" xfId="1" applyNumberFormat="1" applyFont="1" applyBorder="1" applyAlignment="1" applyProtection="1">
      <alignment horizontal="left" vertical="center" wrapText="1" indent="1"/>
      <protection locked="0"/>
    </xf>
    <xf numFmtId="1" fontId="11" fillId="0" borderId="16" xfId="1" applyNumberFormat="1" applyFont="1" applyBorder="1" applyAlignment="1">
      <alignment horizontal="center" vertical="center" wrapText="1"/>
    </xf>
    <xf numFmtId="0" fontId="12" fillId="0" borderId="16" xfId="1" applyFont="1" applyBorder="1" applyAlignment="1" applyProtection="1">
      <alignment horizontal="center" vertical="center" wrapText="1"/>
      <protection locked="0"/>
    </xf>
    <xf numFmtId="0" fontId="12" fillId="0" borderId="16" xfId="1" applyFont="1" applyBorder="1" applyAlignment="1" applyProtection="1">
      <alignment horizontal="left" vertical="top" wrapText="1" indent="1"/>
      <protection locked="0"/>
    </xf>
    <xf numFmtId="0" fontId="22" fillId="0" borderId="16" xfId="0" applyFont="1" applyBorder="1" applyAlignment="1">
      <alignment horizontal="center" vertical="center"/>
    </xf>
    <xf numFmtId="0" fontId="23" fillId="0" borderId="16" xfId="1" applyFont="1" applyBorder="1" applyAlignment="1" applyProtection="1">
      <alignment horizontal="center" vertical="center" wrapText="1"/>
      <protection locked="0"/>
    </xf>
    <xf numFmtId="0" fontId="12" fillId="0" borderId="16" xfId="1" applyFont="1" applyBorder="1" applyAlignment="1" applyProtection="1">
      <alignment horizontal="left" vertical="center" wrapText="1" indent="1"/>
      <protection locked="0"/>
    </xf>
    <xf numFmtId="0" fontId="20" fillId="0" borderId="16" xfId="1" applyFont="1" applyBorder="1" applyAlignment="1" applyProtection="1">
      <alignment horizontal="center" vertical="top" wrapText="1"/>
      <protection hidden="1"/>
    </xf>
    <xf numFmtId="0" fontId="19" fillId="0" borderId="16" xfId="1" applyFont="1" applyBorder="1" applyAlignment="1">
      <alignment horizontal="center" vertical="center" wrapText="1"/>
    </xf>
    <xf numFmtId="0" fontId="26" fillId="0" borderId="16" xfId="0" applyFont="1" applyBorder="1" applyAlignment="1">
      <alignment horizontal="center" vertical="center" wrapText="1"/>
    </xf>
    <xf numFmtId="0" fontId="1" fillId="0" borderId="16" xfId="1" applyFont="1" applyBorder="1" applyAlignment="1" applyProtection="1">
      <alignment horizontal="center" vertical="top" wrapText="1"/>
      <protection locked="0"/>
    </xf>
    <xf numFmtId="0" fontId="15" fillId="0" borderId="16" xfId="1" applyFont="1" applyBorder="1" applyAlignment="1" applyProtection="1">
      <alignment horizontal="center" vertical="center" wrapText="1"/>
      <protection locked="0"/>
    </xf>
    <xf numFmtId="0" fontId="15" fillId="15" borderId="16" xfId="1" applyFont="1" applyFill="1" applyBorder="1" applyAlignment="1">
      <alignment horizontal="center" vertical="center" wrapText="1"/>
    </xf>
    <xf numFmtId="49" fontId="12" fillId="0" borderId="16" xfId="1" applyNumberFormat="1" applyFont="1" applyBorder="1" applyAlignment="1" applyProtection="1">
      <alignment vertical="center" wrapText="1"/>
      <protection locked="0"/>
    </xf>
    <xf numFmtId="0" fontId="6" fillId="0" borderId="16" xfId="1" applyFont="1" applyBorder="1" applyAlignment="1" applyProtection="1">
      <alignment horizontal="center" vertical="center" wrapText="1"/>
      <protection locked="0"/>
    </xf>
    <xf numFmtId="0" fontId="26" fillId="11" borderId="16" xfId="0" applyFont="1" applyFill="1" applyBorder="1" applyAlignment="1">
      <alignment horizontal="center" vertical="center" wrapText="1"/>
    </xf>
    <xf numFmtId="0" fontId="14" fillId="11" borderId="16" xfId="1" applyFont="1" applyFill="1" applyBorder="1" applyAlignment="1">
      <alignment horizontal="center" vertical="center" wrapText="1"/>
    </xf>
    <xf numFmtId="0" fontId="14" fillId="0" borderId="16" xfId="1" applyFont="1" applyBorder="1" applyAlignment="1">
      <alignment horizontal="center" vertical="center" wrapText="1"/>
    </xf>
    <xf numFmtId="0" fontId="1" fillId="0" borderId="16" xfId="1" applyFont="1" applyBorder="1" applyAlignment="1" applyProtection="1">
      <alignment horizontal="center" vertical="center" wrapText="1"/>
      <protection hidden="1"/>
    </xf>
    <xf numFmtId="49" fontId="12" fillId="12" borderId="16" xfId="1" applyNumberFormat="1" applyFont="1" applyFill="1" applyBorder="1" applyAlignment="1" applyProtection="1">
      <alignment vertical="center" wrapText="1"/>
      <protection locked="0"/>
    </xf>
    <xf numFmtId="49" fontId="13" fillId="13" borderId="16" xfId="1" applyNumberFormat="1" applyFont="1" applyFill="1" applyBorder="1" applyAlignment="1" applyProtection="1">
      <alignment horizontal="left" vertical="center" wrapText="1" indent="1"/>
      <protection locked="0"/>
    </xf>
    <xf numFmtId="49" fontId="12" fillId="13" borderId="16" xfId="1" applyNumberFormat="1" applyFont="1" applyFill="1" applyBorder="1" applyAlignment="1" applyProtection="1">
      <alignment vertical="center" wrapText="1"/>
      <protection locked="0"/>
    </xf>
    <xf numFmtId="0" fontId="6" fillId="13" borderId="16" xfId="1" applyFont="1" applyFill="1" applyBorder="1" applyAlignment="1" applyProtection="1">
      <alignment horizontal="center" vertical="center" wrapText="1"/>
      <protection locked="0"/>
    </xf>
  </cellXfs>
  <cellStyles count="2">
    <cellStyle name="Normal" xfId="0" builtinId="0"/>
    <cellStyle name="Normal_Pantallas ARI" xfId="1"/>
  </cellStyles>
  <dxfs count="835">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condense val="0"/>
        <extend val="0"/>
        <color auto="1"/>
      </font>
      <fill>
        <patternFill patternType="none">
          <bgColor indexed="65"/>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condense val="0"/>
        <extend val="0"/>
        <color auto="1"/>
      </font>
      <fill>
        <patternFill patternType="none">
          <bgColor rgb="FFFF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patternType="none">
          <bgColor rgb="FFFFFFFF"/>
        </patternFill>
      </fill>
    </dxf>
    <dxf>
      <font>
        <condense val="0"/>
        <extend val="0"/>
        <color auto="1"/>
      </font>
      <fill>
        <patternFill patternType="none">
          <bgColor rgb="FFFFFFFF"/>
        </patternFill>
      </fill>
    </dxf>
    <dxf>
      <font>
        <condense val="0"/>
        <extend val="0"/>
        <color auto="1"/>
      </font>
      <fill>
        <patternFill patternType="none">
          <bgColor rgb="FFFFFFFF"/>
        </patternFill>
      </fill>
    </dxf>
    <dxf>
      <font>
        <condense val="0"/>
        <extend val="0"/>
        <color auto="1"/>
      </font>
      <fill>
        <patternFill patternType="none">
          <bgColor rgb="FFFF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condense val="0"/>
        <extend val="0"/>
        <color auto="1"/>
      </font>
      <fill>
        <patternFill>
          <bgColor indexed="41"/>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solid">
          <bgColor indexed="41"/>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b/>
        <i val="0"/>
        <condense val="0"/>
        <extend val="0"/>
        <color auto="1"/>
      </font>
      <fill>
        <patternFill>
          <bgColor indexed="10"/>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13"/>
        </patternFill>
      </fill>
    </dxf>
    <dxf>
      <font>
        <b/>
        <i val="0"/>
        <condense val="0"/>
        <extend val="0"/>
        <color auto="1"/>
      </font>
      <fill>
        <patternFill>
          <bgColor indexed="10"/>
        </patternFill>
      </fill>
    </dxf>
    <dxf>
      <font>
        <b/>
        <i val="0"/>
        <condense val="0"/>
        <extend val="0"/>
        <color auto="1"/>
      </font>
      <fill>
        <patternFill>
          <bgColor indexed="43"/>
        </patternFill>
      </fill>
    </dxf>
    <dxf>
      <font>
        <b/>
        <i val="0"/>
        <condense val="0"/>
        <extend val="0"/>
        <color auto="1"/>
      </font>
      <fill>
        <patternFill patternType="solid">
          <bgColor indexed="11"/>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drawing1.xml><?xml version="1.0" encoding="utf-8"?>
<xdr:wsDr xmlns:xdr="http://schemas.openxmlformats.org/drawingml/2006/spreadsheetDrawing" xmlns:a="http://schemas.openxmlformats.org/drawingml/2006/main">
  <xdr:twoCellAnchor>
    <xdr:from>
      <xdr:col>38</xdr:col>
      <xdr:colOff>9525</xdr:colOff>
      <xdr:row>2</xdr:row>
      <xdr:rowOff>619125</xdr:rowOff>
    </xdr:from>
    <xdr:to>
      <xdr:col>42</xdr:col>
      <xdr:colOff>0</xdr:colOff>
      <xdr:row>3</xdr:row>
      <xdr:rowOff>0</xdr:rowOff>
    </xdr:to>
    <xdr:sp macro="" textlink="">
      <xdr:nvSpPr>
        <xdr:cNvPr id="6" name="Rectangle 28"/>
        <xdr:cNvSpPr>
          <a:spLocks noChangeArrowheads="1"/>
        </xdr:cNvSpPr>
      </xdr:nvSpPr>
      <xdr:spPr bwMode="auto">
        <a:xfrm>
          <a:off x="35394900" y="4324350"/>
          <a:ext cx="3381375" cy="381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xdr:row>
      <xdr:rowOff>0</xdr:rowOff>
    </xdr:from>
    <xdr:to>
      <xdr:col>42</xdr:col>
      <xdr:colOff>0</xdr:colOff>
      <xdr:row>2</xdr:row>
      <xdr:rowOff>200025</xdr:rowOff>
    </xdr:to>
    <xdr:sp macro="" textlink="">
      <xdr:nvSpPr>
        <xdr:cNvPr id="7" name="Rectangle 29"/>
        <xdr:cNvSpPr>
          <a:spLocks noChangeArrowheads="1"/>
        </xdr:cNvSpPr>
      </xdr:nvSpPr>
      <xdr:spPr bwMode="auto">
        <a:xfrm>
          <a:off x="35394900" y="3705225"/>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9525</xdr:colOff>
      <xdr:row>3</xdr:row>
      <xdr:rowOff>619125</xdr:rowOff>
    </xdr:from>
    <xdr:to>
      <xdr:col>42</xdr:col>
      <xdr:colOff>0</xdr:colOff>
      <xdr:row>4</xdr:row>
      <xdr:rowOff>0</xdr:rowOff>
    </xdr:to>
    <xdr:sp macro="" textlink="">
      <xdr:nvSpPr>
        <xdr:cNvPr id="2" name="Rectangle 28"/>
        <xdr:cNvSpPr>
          <a:spLocks noChangeArrowheads="1"/>
        </xdr:cNvSpPr>
      </xdr:nvSpPr>
      <xdr:spPr bwMode="auto">
        <a:xfrm>
          <a:off x="35394900" y="4200525"/>
          <a:ext cx="3381375" cy="19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3</xdr:row>
      <xdr:rowOff>0</xdr:rowOff>
    </xdr:from>
    <xdr:to>
      <xdr:col>42</xdr:col>
      <xdr:colOff>0</xdr:colOff>
      <xdr:row>3</xdr:row>
      <xdr:rowOff>200025</xdr:rowOff>
    </xdr:to>
    <xdr:sp macro="" textlink="">
      <xdr:nvSpPr>
        <xdr:cNvPr id="3" name="Rectangle 29"/>
        <xdr:cNvSpPr>
          <a:spLocks noChangeArrowheads="1"/>
        </xdr:cNvSpPr>
      </xdr:nvSpPr>
      <xdr:spPr bwMode="auto">
        <a:xfrm>
          <a:off x="35394900" y="3581400"/>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203</xdr:row>
      <xdr:rowOff>619125</xdr:rowOff>
    </xdr:from>
    <xdr:to>
      <xdr:col>42</xdr:col>
      <xdr:colOff>0</xdr:colOff>
      <xdr:row>204</xdr:row>
      <xdr:rowOff>0</xdr:rowOff>
    </xdr:to>
    <xdr:sp macro="" textlink="">
      <xdr:nvSpPr>
        <xdr:cNvPr id="4" name="Rectangle 28">
          <a:extLst>
            <a:ext uri="{FF2B5EF4-FFF2-40B4-BE49-F238E27FC236}">
              <a16:creationId xmlns="" xmlns:a16="http://schemas.microsoft.com/office/drawing/2014/main" id="{60A12D85-0320-F803-2D14-C0EF7459FE89}"/>
            </a:ext>
          </a:extLst>
        </xdr:cNvPr>
        <xdr:cNvSpPr>
          <a:spLocks noChangeArrowheads="1"/>
        </xdr:cNvSpPr>
      </xdr:nvSpPr>
      <xdr:spPr bwMode="auto">
        <a:xfrm>
          <a:off x="35394900" y="4076700"/>
          <a:ext cx="33813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9525</xdr:colOff>
      <xdr:row>2</xdr:row>
      <xdr:rowOff>619125</xdr:rowOff>
    </xdr:from>
    <xdr:to>
      <xdr:col>42</xdr:col>
      <xdr:colOff>0</xdr:colOff>
      <xdr:row>3</xdr:row>
      <xdr:rowOff>0</xdr:rowOff>
    </xdr:to>
    <xdr:sp macro="" textlink="">
      <xdr:nvSpPr>
        <xdr:cNvPr id="8" name="Rectangle 28"/>
        <xdr:cNvSpPr>
          <a:spLocks noChangeArrowheads="1"/>
        </xdr:cNvSpPr>
      </xdr:nvSpPr>
      <xdr:spPr bwMode="auto">
        <a:xfrm>
          <a:off x="35394900" y="4200525"/>
          <a:ext cx="3381375" cy="19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xdr:row>
      <xdr:rowOff>0</xdr:rowOff>
    </xdr:from>
    <xdr:to>
      <xdr:col>42</xdr:col>
      <xdr:colOff>0</xdr:colOff>
      <xdr:row>2</xdr:row>
      <xdr:rowOff>200025</xdr:rowOff>
    </xdr:to>
    <xdr:sp macro="" textlink="">
      <xdr:nvSpPr>
        <xdr:cNvPr id="9" name="Rectangle 29"/>
        <xdr:cNvSpPr>
          <a:spLocks noChangeArrowheads="1"/>
        </xdr:cNvSpPr>
      </xdr:nvSpPr>
      <xdr:spPr bwMode="auto">
        <a:xfrm>
          <a:off x="35394900" y="3581400"/>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38</xdr:col>
      <xdr:colOff>9525</xdr:colOff>
      <xdr:row>2</xdr:row>
      <xdr:rowOff>619125</xdr:rowOff>
    </xdr:from>
    <xdr:to>
      <xdr:col>42</xdr:col>
      <xdr:colOff>0</xdr:colOff>
      <xdr:row>3</xdr:row>
      <xdr:rowOff>0</xdr:rowOff>
    </xdr:to>
    <xdr:sp macro="" textlink="">
      <xdr:nvSpPr>
        <xdr:cNvPr id="2" name="Rectangle 28"/>
        <xdr:cNvSpPr>
          <a:spLocks noChangeArrowheads="1"/>
        </xdr:cNvSpPr>
      </xdr:nvSpPr>
      <xdr:spPr bwMode="auto">
        <a:xfrm>
          <a:off x="35394900" y="4105275"/>
          <a:ext cx="3381375" cy="19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xdr:row>
      <xdr:rowOff>0</xdr:rowOff>
    </xdr:from>
    <xdr:to>
      <xdr:col>42</xdr:col>
      <xdr:colOff>0</xdr:colOff>
      <xdr:row>2</xdr:row>
      <xdr:rowOff>200025</xdr:rowOff>
    </xdr:to>
    <xdr:sp macro="" textlink="">
      <xdr:nvSpPr>
        <xdr:cNvPr id="3" name="Rectangle 29"/>
        <xdr:cNvSpPr>
          <a:spLocks noChangeArrowheads="1"/>
        </xdr:cNvSpPr>
      </xdr:nvSpPr>
      <xdr:spPr bwMode="auto">
        <a:xfrm>
          <a:off x="35394900" y="3486150"/>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MURGUIA\Downloads\Administraci&#243;n-de-riesgos-I-2025%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MURGUIA\Downloads\Administraci&#243;n-de-riesgos-II-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Ecolog&#237;a1%20%20dany%20202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Fomento%20del%20Deporte%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IFCEV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Ingresos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o&#769;n%20de%20riesgos%20IVJ.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Licencias%20Comerciales-1contraloria2026%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PARQUES%20Y%20JARDIN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Participaci&#243;n%20Ciudadan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o&#769;n%20de%20riesgos%20Registro%20Civi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DMURGUIA\Downloads\Administraci&#243;n-de-riesgos-III-2025%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DMURGUIA\Downloads\Administraci&#243;n-de-riesgos-IV-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5"/>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2025</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2025</v>
          </cell>
        </row>
      </sheetData>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2026</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ón de riesgos IFCEV"/>
    </sheetNames>
    <sheetDataSet>
      <sheetData sheetId="0">
        <row r="15">
          <cell r="D15">
            <v>2026</v>
          </cell>
        </row>
      </sheetData>
      <sheetData sheetId="1"/>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5"/>
      <sheetName val="Administración de riesgos Ingre"/>
    </sheetNames>
    <sheetDataSet>
      <sheetData sheetId="0">
        <row r="15">
          <cell r="D15">
            <v>2026</v>
          </cell>
        </row>
      </sheetData>
      <sheetData sheetId="1"/>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2026</v>
          </cell>
        </row>
      </sheetData>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2026</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ón de riesgos PARQU"/>
    </sheetNames>
    <sheetDataSet>
      <sheetData sheetId="0">
        <row r="15">
          <cell r="D15">
            <v>2026</v>
          </cell>
        </row>
      </sheetData>
      <sheetData sheetId="1"/>
      <sheetData sheetId="2"/>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ón de riesgos Parti"/>
    </sheetNames>
    <sheetDataSet>
      <sheetData sheetId="0">
        <row r="15">
          <cell r="D15">
            <v>2026</v>
          </cell>
        </row>
      </sheetData>
      <sheetData sheetId="1"/>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ón de riesgos Regi"/>
    </sheetNames>
    <sheetDataSet>
      <sheetData sheetId="0">
        <row r="15">
          <cell r="D15">
            <v>2026</v>
          </cell>
        </row>
      </sheetData>
      <sheetData sheetId="1"/>
      <sheetData sheetId="2"/>
      <sheetData sheetId="3"/>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5"/>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03"/>
  <sheetViews>
    <sheetView tabSelected="1" topLeftCell="AG117" zoomScale="70" zoomScaleNormal="70" workbookViewId="0">
      <selection activeCell="AS184" sqref="AS184:AS188"/>
    </sheetView>
  </sheetViews>
  <sheetFormatPr baseColWidth="10" defaultRowHeight="15"/>
  <cols>
    <col min="1" max="1" width="12.28515625" customWidth="1"/>
    <col min="2" max="2" width="23.7109375" customWidth="1"/>
    <col min="3" max="3" width="13.42578125" customWidth="1"/>
    <col min="4" max="4" width="29.8554687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5.140625" customWidth="1"/>
    <col min="18" max="18" width="0.28515625"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s>
  <sheetData>
    <row r="1" spans="1:45" ht="58.5" customHeight="1">
      <c r="A1" s="1" t="s">
        <v>0</v>
      </c>
      <c r="B1" s="2"/>
      <c r="C1" s="2"/>
      <c r="D1" s="2"/>
      <c r="E1" s="2"/>
      <c r="F1" s="2"/>
      <c r="G1" s="2"/>
      <c r="H1" s="2"/>
      <c r="I1" s="2"/>
      <c r="J1" s="2"/>
      <c r="K1" s="2"/>
      <c r="L1" s="2"/>
      <c r="M1" s="2"/>
      <c r="N1" s="2"/>
      <c r="O1" s="2"/>
      <c r="P1" s="2"/>
      <c r="Q1" s="40" t="s">
        <v>1</v>
      </c>
      <c r="R1" s="41"/>
      <c r="S1" s="41"/>
      <c r="T1" s="41"/>
      <c r="U1" s="41"/>
      <c r="V1" s="41"/>
      <c r="W1" s="41"/>
      <c r="X1" s="41"/>
      <c r="Y1" s="41"/>
      <c r="Z1" s="41"/>
      <c r="AA1" s="41"/>
      <c r="AB1" s="41"/>
      <c r="AC1" s="42"/>
      <c r="AD1" s="3"/>
      <c r="AE1" s="3"/>
      <c r="AF1" s="43" t="s">
        <v>2</v>
      </c>
      <c r="AG1" s="43"/>
      <c r="AH1" s="3"/>
      <c r="AI1" s="3"/>
      <c r="AJ1" s="4"/>
      <c r="AK1" s="4"/>
      <c r="AL1" s="4"/>
      <c r="AM1" s="44" t="e">
        <f>+"IV. MAPA 
DE RIESGOS    "&amp;'[1]Información General'!#REF!</f>
        <v>#REF!</v>
      </c>
      <c r="AN1" s="45"/>
      <c r="AO1" s="45"/>
      <c r="AP1" s="46"/>
      <c r="AQ1" s="47" t="s">
        <v>3</v>
      </c>
      <c r="AR1" s="48"/>
      <c r="AS1" s="28"/>
    </row>
    <row r="2" spans="1:45" ht="31.5" customHeight="1">
      <c r="A2" s="49" t="s">
        <v>4</v>
      </c>
      <c r="B2" s="51" t="s">
        <v>5</v>
      </c>
      <c r="C2" s="51" t="s">
        <v>6</v>
      </c>
      <c r="D2" s="51"/>
      <c r="E2" s="51" t="s">
        <v>7</v>
      </c>
      <c r="F2" s="51" t="s">
        <v>8</v>
      </c>
      <c r="G2" s="53" t="s">
        <v>9</v>
      </c>
      <c r="H2" s="53"/>
      <c r="I2" s="5" t="s">
        <v>10</v>
      </c>
      <c r="J2" s="6"/>
      <c r="K2" s="6"/>
      <c r="L2" s="6"/>
      <c r="M2" s="51" t="s">
        <v>11</v>
      </c>
      <c r="N2" s="51" t="s">
        <v>12</v>
      </c>
      <c r="O2" s="51"/>
      <c r="P2" s="51"/>
      <c r="Q2" s="51" t="s">
        <v>13</v>
      </c>
      <c r="R2" s="7">
        <f>SUM(R4:R28)</f>
        <v>0</v>
      </c>
      <c r="S2" s="8" t="s">
        <v>14</v>
      </c>
      <c r="T2" s="9"/>
      <c r="U2" s="9"/>
      <c r="V2" s="10" t="s">
        <v>15</v>
      </c>
      <c r="W2" s="10"/>
      <c r="X2" s="10"/>
      <c r="Y2" s="10"/>
      <c r="Z2" s="10"/>
      <c r="AA2" s="7"/>
      <c r="AB2" s="7"/>
      <c r="AC2" s="70" t="s">
        <v>16</v>
      </c>
      <c r="AD2" s="11"/>
      <c r="AE2" s="11"/>
      <c r="AF2" s="51" t="s">
        <v>17</v>
      </c>
      <c r="AG2" s="51"/>
      <c r="AH2" s="11"/>
      <c r="AI2" s="11"/>
      <c r="AJ2" s="7"/>
      <c r="AK2" s="7"/>
      <c r="AL2" s="7"/>
      <c r="AM2" s="72" t="s">
        <v>18</v>
      </c>
      <c r="AN2" s="73"/>
      <c r="AO2" s="73"/>
      <c r="AP2" s="73"/>
      <c r="AQ2" s="51" t="s">
        <v>19</v>
      </c>
      <c r="AR2" s="64" t="s">
        <v>20</v>
      </c>
      <c r="AS2" s="64" t="s">
        <v>795</v>
      </c>
    </row>
    <row r="3" spans="1:45" ht="45">
      <c r="A3" s="50"/>
      <c r="B3" s="52"/>
      <c r="C3" s="12" t="s">
        <v>21</v>
      </c>
      <c r="D3" s="12" t="s">
        <v>22</v>
      </c>
      <c r="E3" s="52"/>
      <c r="F3" s="52"/>
      <c r="G3" s="13" t="s">
        <v>21</v>
      </c>
      <c r="H3" s="12" t="s">
        <v>23</v>
      </c>
      <c r="I3" s="12" t="s">
        <v>24</v>
      </c>
      <c r="J3" s="12" t="s">
        <v>22</v>
      </c>
      <c r="K3" s="12" t="s">
        <v>25</v>
      </c>
      <c r="L3" s="12" t="s">
        <v>26</v>
      </c>
      <c r="M3" s="52"/>
      <c r="N3" s="12" t="s">
        <v>27</v>
      </c>
      <c r="O3" s="12" t="s">
        <v>28</v>
      </c>
      <c r="P3" s="12" t="s">
        <v>29</v>
      </c>
      <c r="Q3" s="52"/>
      <c r="R3" s="12">
        <f>COUNTIF(R4:R28,1)</f>
        <v>0</v>
      </c>
      <c r="S3" s="14" t="s">
        <v>30</v>
      </c>
      <c r="T3" s="14" t="s">
        <v>22</v>
      </c>
      <c r="U3" s="14" t="s">
        <v>26</v>
      </c>
      <c r="V3" s="15" t="s">
        <v>31</v>
      </c>
      <c r="W3" s="15" t="s">
        <v>32</v>
      </c>
      <c r="X3" s="15" t="s">
        <v>33</v>
      </c>
      <c r="Y3" s="15" t="s">
        <v>34</v>
      </c>
      <c r="Z3" s="12" t="s">
        <v>35</v>
      </c>
      <c r="AA3" s="12">
        <f>SUM(AA4:AA28)</f>
        <v>0</v>
      </c>
      <c r="AB3" s="12"/>
      <c r="AC3" s="71"/>
      <c r="AD3" s="16"/>
      <c r="AE3" s="16"/>
      <c r="AF3" s="12" t="s">
        <v>36</v>
      </c>
      <c r="AG3" s="12" t="s">
        <v>37</v>
      </c>
      <c r="AH3" s="16"/>
      <c r="AI3" s="16"/>
      <c r="AJ3" s="17"/>
      <c r="AK3" s="17"/>
      <c r="AL3" s="17"/>
      <c r="AM3" s="18" t="s">
        <v>38</v>
      </c>
      <c r="AN3" s="19" t="s">
        <v>39</v>
      </c>
      <c r="AO3" s="20" t="s">
        <v>40</v>
      </c>
      <c r="AP3" s="21" t="s">
        <v>41</v>
      </c>
      <c r="AQ3" s="52"/>
      <c r="AR3" s="65"/>
      <c r="AS3" s="65"/>
    </row>
    <row r="4" spans="1:45" ht="25.5" customHeight="1">
      <c r="A4" s="66" t="s">
        <v>375</v>
      </c>
      <c r="B4" s="67" t="s">
        <v>242</v>
      </c>
      <c r="C4" s="68" t="s">
        <v>178</v>
      </c>
      <c r="D4" s="68" t="s">
        <v>243</v>
      </c>
      <c r="E4" s="69" t="s">
        <v>244</v>
      </c>
      <c r="F4" s="68" t="s">
        <v>46</v>
      </c>
      <c r="G4" s="91" t="s">
        <v>164</v>
      </c>
      <c r="H4" s="85"/>
      <c r="I4" s="61">
        <v>1.1000000000000001</v>
      </c>
      <c r="J4" s="62" t="s">
        <v>245</v>
      </c>
      <c r="K4" s="58" t="s">
        <v>137</v>
      </c>
      <c r="L4" s="58" t="s">
        <v>62</v>
      </c>
      <c r="M4" s="62" t="s">
        <v>378</v>
      </c>
      <c r="N4" s="63">
        <v>5</v>
      </c>
      <c r="O4" s="63">
        <v>5</v>
      </c>
      <c r="P4" s="89" t="str">
        <f>IF(AND(N4&lt;&gt;"",O4&lt;&gt;""),IF(AND(N4&gt;5,O4&gt;5),"I",IF(AND(N4&lt;=5,O4&gt;5),"II",IF(AND(N4&gt;5,O4&lt;=5),"IV",IF(AND(N4&lt;=5,O4&lt;=5),"III")))),"")</f>
        <v>III</v>
      </c>
      <c r="Q4" s="58" t="s">
        <v>51</v>
      </c>
      <c r="R4" s="59"/>
      <c r="S4" s="29"/>
      <c r="T4" s="30"/>
      <c r="U4" s="31"/>
      <c r="V4" s="31"/>
      <c r="W4" s="31"/>
      <c r="X4" s="31"/>
      <c r="Y4" s="31"/>
      <c r="Z4" s="32"/>
      <c r="AA4" s="33"/>
      <c r="AB4" s="33"/>
      <c r="AC4" s="54" t="s">
        <v>55</v>
      </c>
      <c r="AD4" s="56" t="str">
        <f>IF($N4=1,"b","")</f>
        <v/>
      </c>
      <c r="AE4" s="56" t="str">
        <f>IF($O4=1,"b","")</f>
        <v/>
      </c>
      <c r="AF4" s="63">
        <v>5</v>
      </c>
      <c r="AG4" s="63">
        <v>5</v>
      </c>
      <c r="AH4" s="81">
        <v>0</v>
      </c>
      <c r="AI4" s="81">
        <v>0</v>
      </c>
      <c r="AJ4" s="77">
        <v>1</v>
      </c>
      <c r="AK4" s="77">
        <v>1</v>
      </c>
      <c r="AL4" s="77">
        <v>2</v>
      </c>
      <c r="AM4" s="79" t="str">
        <f>IF($AL4&gt;=2,IF(AND($AF4="",$AG4=""),"",IF(AND($AF4&gt;5,$AG4&gt;5),"I","")),"")</f>
        <v/>
      </c>
      <c r="AN4" s="79" t="str">
        <f>IF($AL4&gt;=2,IF(AND($AF4="",$AG4=""),"",IF(AND($AF4&lt;6,$AG4&gt;5),"II","")),"")</f>
        <v/>
      </c>
      <c r="AO4" s="79" t="str">
        <f>IF($AL4&gt;=2,IF(AND($AF4="",$AG4=""),"",IF(AND($AF4&lt;6,$AG4&lt;6),"III","")),"")</f>
        <v>III</v>
      </c>
      <c r="AP4" s="79" t="str">
        <f>IF($AL4&gt;=2,IF(AND($AF4="",$AG4=""),"",IF(AND($AF4&gt;5,$AG4&lt;6),"IV","")),"")</f>
        <v/>
      </c>
      <c r="AQ4" s="76" t="s">
        <v>159</v>
      </c>
      <c r="AR4" s="74" t="s">
        <v>380</v>
      </c>
      <c r="AS4" s="116">
        <v>75</v>
      </c>
    </row>
    <row r="5" spans="1:45" ht="15" customHeight="1">
      <c r="A5" s="66"/>
      <c r="B5" s="67"/>
      <c r="C5" s="68"/>
      <c r="D5" s="68"/>
      <c r="E5" s="69"/>
      <c r="F5" s="68"/>
      <c r="G5" s="91"/>
      <c r="H5" s="85"/>
      <c r="I5" s="61"/>
      <c r="J5" s="62"/>
      <c r="K5" s="58"/>
      <c r="L5" s="58"/>
      <c r="M5" s="62"/>
      <c r="N5" s="63"/>
      <c r="O5" s="63"/>
      <c r="P5" s="90"/>
      <c r="Q5" s="58"/>
      <c r="R5" s="60"/>
      <c r="S5" s="29"/>
      <c r="T5" s="30"/>
      <c r="U5" s="31"/>
      <c r="V5" s="31"/>
      <c r="W5" s="31"/>
      <c r="X5" s="31"/>
      <c r="Y5" s="31"/>
      <c r="Z5" s="32"/>
      <c r="AA5" s="33"/>
      <c r="AB5" s="33"/>
      <c r="AC5" s="55"/>
      <c r="AD5" s="57"/>
      <c r="AE5" s="57"/>
      <c r="AF5" s="63"/>
      <c r="AG5" s="63"/>
      <c r="AH5" s="82"/>
      <c r="AI5" s="82"/>
      <c r="AJ5" s="78"/>
      <c r="AK5" s="78"/>
      <c r="AL5" s="78"/>
      <c r="AM5" s="80"/>
      <c r="AN5" s="80"/>
      <c r="AO5" s="80"/>
      <c r="AP5" s="80"/>
      <c r="AQ5" s="76"/>
      <c r="AR5" s="74"/>
      <c r="AS5" s="116"/>
    </row>
    <row r="6" spans="1:45" ht="15" customHeight="1">
      <c r="A6" s="66"/>
      <c r="B6" s="67"/>
      <c r="C6" s="68"/>
      <c r="D6" s="68"/>
      <c r="E6" s="69"/>
      <c r="F6" s="68"/>
      <c r="G6" s="91"/>
      <c r="H6" s="85"/>
      <c r="I6" s="61"/>
      <c r="J6" s="62"/>
      <c r="K6" s="58"/>
      <c r="L6" s="58"/>
      <c r="M6" s="62"/>
      <c r="N6" s="63"/>
      <c r="O6" s="63"/>
      <c r="P6" s="90"/>
      <c r="Q6" s="58"/>
      <c r="R6" s="60"/>
      <c r="S6" s="29"/>
      <c r="T6" s="30"/>
      <c r="U6" s="31"/>
      <c r="V6" s="31"/>
      <c r="W6" s="31"/>
      <c r="X6" s="31"/>
      <c r="Y6" s="31"/>
      <c r="Z6" s="32"/>
      <c r="AA6" s="33"/>
      <c r="AB6" s="33"/>
      <c r="AC6" s="55"/>
      <c r="AD6" s="57"/>
      <c r="AE6" s="57"/>
      <c r="AF6" s="63"/>
      <c r="AG6" s="63"/>
      <c r="AH6" s="82"/>
      <c r="AI6" s="82"/>
      <c r="AJ6" s="78"/>
      <c r="AK6" s="78"/>
      <c r="AL6" s="78"/>
      <c r="AM6" s="80"/>
      <c r="AN6" s="80"/>
      <c r="AO6" s="80"/>
      <c r="AP6" s="80"/>
      <c r="AQ6" s="76"/>
      <c r="AR6" s="74"/>
      <c r="AS6" s="116"/>
    </row>
    <row r="7" spans="1:45" ht="15" customHeight="1">
      <c r="A7" s="66"/>
      <c r="B7" s="67"/>
      <c r="C7" s="68"/>
      <c r="D7" s="68"/>
      <c r="E7" s="69"/>
      <c r="F7" s="68"/>
      <c r="G7" s="91"/>
      <c r="H7" s="85"/>
      <c r="I7" s="61"/>
      <c r="J7" s="62"/>
      <c r="K7" s="58"/>
      <c r="L7" s="58"/>
      <c r="M7" s="62"/>
      <c r="N7" s="63"/>
      <c r="O7" s="63"/>
      <c r="P7" s="90"/>
      <c r="Q7" s="58"/>
      <c r="R7" s="60"/>
      <c r="S7" s="29"/>
      <c r="T7" s="30"/>
      <c r="U7" s="31"/>
      <c r="V7" s="31"/>
      <c r="W7" s="31"/>
      <c r="X7" s="31"/>
      <c r="Y7" s="31"/>
      <c r="Z7" s="32"/>
      <c r="AA7" s="33"/>
      <c r="AB7" s="33"/>
      <c r="AC7" s="55"/>
      <c r="AD7" s="57"/>
      <c r="AE7" s="57"/>
      <c r="AF7" s="63"/>
      <c r="AG7" s="63"/>
      <c r="AH7" s="82"/>
      <c r="AI7" s="82"/>
      <c r="AJ7" s="78"/>
      <c r="AK7" s="78"/>
      <c r="AL7" s="78"/>
      <c r="AM7" s="80"/>
      <c r="AN7" s="80"/>
      <c r="AO7" s="80"/>
      <c r="AP7" s="80"/>
      <c r="AQ7" s="76"/>
      <c r="AR7" s="74"/>
      <c r="AS7" s="116"/>
    </row>
    <row r="8" spans="1:45" ht="15" customHeight="1">
      <c r="A8" s="66"/>
      <c r="B8" s="67"/>
      <c r="C8" s="68"/>
      <c r="D8" s="68"/>
      <c r="E8" s="69"/>
      <c r="F8" s="68"/>
      <c r="G8" s="91"/>
      <c r="H8" s="85"/>
      <c r="I8" s="61"/>
      <c r="J8" s="62"/>
      <c r="K8" s="58"/>
      <c r="L8" s="58"/>
      <c r="M8" s="62"/>
      <c r="N8" s="63"/>
      <c r="O8" s="63"/>
      <c r="P8" s="90"/>
      <c r="Q8" s="58"/>
      <c r="R8" s="60"/>
      <c r="S8" s="29"/>
      <c r="T8" s="30"/>
      <c r="U8" s="31"/>
      <c r="V8" s="31"/>
      <c r="W8" s="31"/>
      <c r="X8" s="31"/>
      <c r="Y8" s="31"/>
      <c r="Z8" s="32"/>
      <c r="AA8" s="33"/>
      <c r="AB8" s="33"/>
      <c r="AC8" s="55"/>
      <c r="AD8" s="57"/>
      <c r="AE8" s="57"/>
      <c r="AF8" s="63"/>
      <c r="AG8" s="63"/>
      <c r="AH8" s="82"/>
      <c r="AI8" s="82"/>
      <c r="AJ8" s="78"/>
      <c r="AK8" s="78"/>
      <c r="AL8" s="78"/>
      <c r="AM8" s="80"/>
      <c r="AN8" s="80"/>
      <c r="AO8" s="80"/>
      <c r="AP8" s="80"/>
      <c r="AQ8" s="76"/>
      <c r="AR8" s="74"/>
      <c r="AS8" s="116"/>
    </row>
    <row r="9" spans="1:45" ht="25.5" customHeight="1">
      <c r="A9" s="66"/>
      <c r="B9" s="67"/>
      <c r="C9" s="68"/>
      <c r="D9" s="68"/>
      <c r="E9" s="69"/>
      <c r="F9" s="68"/>
      <c r="G9" s="91"/>
      <c r="H9" s="85"/>
      <c r="I9" s="61">
        <v>1.2</v>
      </c>
      <c r="J9" s="62" t="s">
        <v>379</v>
      </c>
      <c r="K9" s="58" t="s">
        <v>137</v>
      </c>
      <c r="L9" s="58" t="s">
        <v>90</v>
      </c>
      <c r="M9" s="62"/>
      <c r="N9" s="63"/>
      <c r="O9" s="63"/>
      <c r="P9" s="90"/>
      <c r="Q9" s="58" t="s">
        <v>55</v>
      </c>
      <c r="R9" s="59"/>
      <c r="S9" s="29"/>
      <c r="T9" s="30"/>
      <c r="U9" s="31"/>
      <c r="V9" s="31"/>
      <c r="W9" s="31"/>
      <c r="X9" s="31"/>
      <c r="Y9" s="31"/>
      <c r="Z9" s="32"/>
      <c r="AA9" s="33"/>
      <c r="AB9" s="33"/>
      <c r="AC9" s="55"/>
      <c r="AD9" s="57"/>
      <c r="AE9" s="57"/>
      <c r="AF9" s="63"/>
      <c r="AG9" s="63"/>
      <c r="AH9" s="82"/>
      <c r="AI9" s="82"/>
      <c r="AJ9" s="78"/>
      <c r="AK9" s="78"/>
      <c r="AL9" s="78"/>
      <c r="AM9" s="80"/>
      <c r="AN9" s="80"/>
      <c r="AO9" s="80"/>
      <c r="AP9" s="80"/>
      <c r="AQ9" s="76"/>
      <c r="AR9" s="74" t="s">
        <v>381</v>
      </c>
      <c r="AS9" s="116">
        <v>75</v>
      </c>
    </row>
    <row r="10" spans="1:45" ht="15" customHeight="1">
      <c r="A10" s="66"/>
      <c r="B10" s="67"/>
      <c r="C10" s="68"/>
      <c r="D10" s="68"/>
      <c r="E10" s="69"/>
      <c r="F10" s="68"/>
      <c r="G10" s="91"/>
      <c r="H10" s="85"/>
      <c r="I10" s="61"/>
      <c r="J10" s="62"/>
      <c r="K10" s="58"/>
      <c r="L10" s="58"/>
      <c r="M10" s="62"/>
      <c r="N10" s="63"/>
      <c r="O10" s="63"/>
      <c r="P10" s="90"/>
      <c r="Q10" s="58"/>
      <c r="R10" s="60"/>
      <c r="S10" s="29"/>
      <c r="T10" s="30"/>
      <c r="U10" s="31"/>
      <c r="V10" s="31"/>
      <c r="W10" s="31"/>
      <c r="X10" s="31"/>
      <c r="Y10" s="31"/>
      <c r="Z10" s="32"/>
      <c r="AA10" s="33"/>
      <c r="AB10" s="33"/>
      <c r="AC10" s="55"/>
      <c r="AD10" s="57"/>
      <c r="AE10" s="57"/>
      <c r="AF10" s="63"/>
      <c r="AG10" s="63"/>
      <c r="AH10" s="82"/>
      <c r="AI10" s="82"/>
      <c r="AJ10" s="78"/>
      <c r="AK10" s="78"/>
      <c r="AL10" s="78"/>
      <c r="AM10" s="80"/>
      <c r="AN10" s="80"/>
      <c r="AO10" s="80"/>
      <c r="AP10" s="80"/>
      <c r="AQ10" s="76"/>
      <c r="AR10" s="75"/>
      <c r="AS10" s="117"/>
    </row>
    <row r="11" spans="1:45" ht="15" customHeight="1">
      <c r="A11" s="66"/>
      <c r="B11" s="67"/>
      <c r="C11" s="68"/>
      <c r="D11" s="68"/>
      <c r="E11" s="69"/>
      <c r="F11" s="68"/>
      <c r="G11" s="91"/>
      <c r="H11" s="85"/>
      <c r="I11" s="61"/>
      <c r="J11" s="62"/>
      <c r="K11" s="58"/>
      <c r="L11" s="58"/>
      <c r="M11" s="62"/>
      <c r="N11" s="63"/>
      <c r="O11" s="63"/>
      <c r="P11" s="90"/>
      <c r="Q11" s="58"/>
      <c r="R11" s="60"/>
      <c r="S11" s="29"/>
      <c r="T11" s="30"/>
      <c r="U11" s="31"/>
      <c r="V11" s="31"/>
      <c r="W11" s="31"/>
      <c r="X11" s="31"/>
      <c r="Y11" s="31"/>
      <c r="Z11" s="32"/>
      <c r="AA11" s="33"/>
      <c r="AB11" s="33"/>
      <c r="AC11" s="55"/>
      <c r="AD11" s="57"/>
      <c r="AE11" s="57"/>
      <c r="AF11" s="63"/>
      <c r="AG11" s="63"/>
      <c r="AH11" s="82"/>
      <c r="AI11" s="82"/>
      <c r="AJ11" s="78"/>
      <c r="AK11" s="78"/>
      <c r="AL11" s="78"/>
      <c r="AM11" s="80"/>
      <c r="AN11" s="80"/>
      <c r="AO11" s="80"/>
      <c r="AP11" s="80"/>
      <c r="AQ11" s="76"/>
      <c r="AR11" s="75"/>
      <c r="AS11" s="117"/>
    </row>
    <row r="12" spans="1:45" ht="15" customHeight="1">
      <c r="A12" s="66"/>
      <c r="B12" s="67"/>
      <c r="C12" s="68"/>
      <c r="D12" s="68"/>
      <c r="E12" s="69"/>
      <c r="F12" s="68"/>
      <c r="G12" s="91"/>
      <c r="H12" s="85"/>
      <c r="I12" s="61"/>
      <c r="J12" s="62"/>
      <c r="K12" s="58"/>
      <c r="L12" s="58"/>
      <c r="M12" s="62"/>
      <c r="N12" s="63"/>
      <c r="O12" s="63"/>
      <c r="P12" s="90"/>
      <c r="Q12" s="58"/>
      <c r="R12" s="60"/>
      <c r="S12" s="29"/>
      <c r="T12" s="30"/>
      <c r="U12" s="31"/>
      <c r="V12" s="31"/>
      <c r="W12" s="31"/>
      <c r="X12" s="31"/>
      <c r="Y12" s="31"/>
      <c r="Z12" s="32"/>
      <c r="AA12" s="33"/>
      <c r="AB12" s="33"/>
      <c r="AC12" s="55"/>
      <c r="AD12" s="57"/>
      <c r="AE12" s="57"/>
      <c r="AF12" s="63"/>
      <c r="AG12" s="63"/>
      <c r="AH12" s="82"/>
      <c r="AI12" s="82"/>
      <c r="AJ12" s="78"/>
      <c r="AK12" s="78"/>
      <c r="AL12" s="78"/>
      <c r="AM12" s="80"/>
      <c r="AN12" s="80"/>
      <c r="AO12" s="80"/>
      <c r="AP12" s="80"/>
      <c r="AQ12" s="76"/>
      <c r="AR12" s="75"/>
      <c r="AS12" s="117"/>
    </row>
    <row r="13" spans="1:45" ht="12.75" customHeight="1">
      <c r="A13" s="66"/>
      <c r="B13" s="67"/>
      <c r="C13" s="68"/>
      <c r="D13" s="68"/>
      <c r="E13" s="69"/>
      <c r="F13" s="68"/>
      <c r="G13" s="91"/>
      <c r="H13" s="85"/>
      <c r="I13" s="61"/>
      <c r="J13" s="62"/>
      <c r="K13" s="58"/>
      <c r="L13" s="58"/>
      <c r="M13" s="62"/>
      <c r="N13" s="63"/>
      <c r="O13" s="63"/>
      <c r="P13" s="90"/>
      <c r="Q13" s="58"/>
      <c r="R13" s="60"/>
      <c r="S13" s="29"/>
      <c r="T13" s="30"/>
      <c r="U13" s="31"/>
      <c r="V13" s="31"/>
      <c r="W13" s="31"/>
      <c r="X13" s="31"/>
      <c r="Y13" s="31"/>
      <c r="Z13" s="32"/>
      <c r="AA13" s="33"/>
      <c r="AB13" s="33"/>
      <c r="AC13" s="55"/>
      <c r="AD13" s="57"/>
      <c r="AE13" s="57"/>
      <c r="AF13" s="63"/>
      <c r="AG13" s="63"/>
      <c r="AH13" s="82"/>
      <c r="AI13" s="82"/>
      <c r="AJ13" s="78"/>
      <c r="AK13" s="78"/>
      <c r="AL13" s="78"/>
      <c r="AM13" s="80"/>
      <c r="AN13" s="80"/>
      <c r="AO13" s="80"/>
      <c r="AP13" s="80"/>
      <c r="AQ13" s="76"/>
      <c r="AR13" s="75"/>
      <c r="AS13" s="117"/>
    </row>
    <row r="14" spans="1:45" ht="15" hidden="1" customHeight="1">
      <c r="A14" s="66"/>
      <c r="B14" s="67"/>
      <c r="C14" s="68"/>
      <c r="D14" s="68"/>
      <c r="E14" s="69"/>
      <c r="F14" s="68"/>
      <c r="G14" s="91"/>
      <c r="H14" s="85"/>
      <c r="I14" s="61">
        <v>1.3</v>
      </c>
      <c r="J14" s="62"/>
      <c r="K14" s="58"/>
      <c r="L14" s="58"/>
      <c r="M14" s="62"/>
      <c r="N14" s="63"/>
      <c r="O14" s="63"/>
      <c r="P14" s="90"/>
      <c r="Q14" s="58" t="s">
        <v>55</v>
      </c>
      <c r="R14" s="59"/>
      <c r="S14" s="29"/>
      <c r="T14" s="30"/>
      <c r="U14" s="31"/>
      <c r="V14" s="31"/>
      <c r="W14" s="31"/>
      <c r="X14" s="31"/>
      <c r="Y14" s="31"/>
      <c r="Z14" s="32"/>
      <c r="AA14" s="33"/>
      <c r="AB14" s="33"/>
      <c r="AC14" s="55"/>
      <c r="AD14" s="57"/>
      <c r="AE14" s="57"/>
      <c r="AF14" s="63"/>
      <c r="AG14" s="63"/>
      <c r="AH14" s="82"/>
      <c r="AI14" s="82"/>
      <c r="AJ14" s="78"/>
      <c r="AK14" s="78"/>
      <c r="AL14" s="78"/>
      <c r="AM14" s="80"/>
      <c r="AN14" s="80"/>
      <c r="AO14" s="80"/>
      <c r="AP14" s="80"/>
      <c r="AQ14" s="76"/>
      <c r="AR14" s="74"/>
      <c r="AS14" s="116"/>
    </row>
    <row r="15" spans="1:45" ht="15" hidden="1" customHeight="1">
      <c r="A15" s="66"/>
      <c r="B15" s="67"/>
      <c r="C15" s="68"/>
      <c r="D15" s="68"/>
      <c r="E15" s="69"/>
      <c r="F15" s="68"/>
      <c r="G15" s="91"/>
      <c r="H15" s="85"/>
      <c r="I15" s="61"/>
      <c r="J15" s="62"/>
      <c r="K15" s="58"/>
      <c r="L15" s="58"/>
      <c r="M15" s="62"/>
      <c r="N15" s="63"/>
      <c r="O15" s="63"/>
      <c r="P15" s="90"/>
      <c r="Q15" s="58"/>
      <c r="R15" s="60"/>
      <c r="S15" s="29"/>
      <c r="T15" s="30"/>
      <c r="U15" s="31"/>
      <c r="V15" s="31"/>
      <c r="W15" s="31"/>
      <c r="X15" s="31"/>
      <c r="Y15" s="31"/>
      <c r="Z15" s="32"/>
      <c r="AA15" s="33"/>
      <c r="AB15" s="33"/>
      <c r="AC15" s="55"/>
      <c r="AD15" s="57"/>
      <c r="AE15" s="57"/>
      <c r="AF15" s="63"/>
      <c r="AG15" s="63"/>
      <c r="AH15" s="82"/>
      <c r="AI15" s="82"/>
      <c r="AJ15" s="78"/>
      <c r="AK15" s="78"/>
      <c r="AL15" s="78"/>
      <c r="AM15" s="80"/>
      <c r="AN15" s="80"/>
      <c r="AO15" s="80"/>
      <c r="AP15" s="80"/>
      <c r="AQ15" s="76"/>
      <c r="AR15" s="75"/>
      <c r="AS15" s="117"/>
    </row>
    <row r="16" spans="1:45" ht="15" hidden="1" customHeight="1">
      <c r="A16" s="66"/>
      <c r="B16" s="67"/>
      <c r="C16" s="68"/>
      <c r="D16" s="68"/>
      <c r="E16" s="69"/>
      <c r="F16" s="68"/>
      <c r="G16" s="91"/>
      <c r="H16" s="85"/>
      <c r="I16" s="61"/>
      <c r="J16" s="62"/>
      <c r="K16" s="58"/>
      <c r="L16" s="58"/>
      <c r="M16" s="62"/>
      <c r="N16" s="63"/>
      <c r="O16" s="63"/>
      <c r="P16" s="90"/>
      <c r="Q16" s="58"/>
      <c r="R16" s="60"/>
      <c r="S16" s="29"/>
      <c r="T16" s="30"/>
      <c r="U16" s="31"/>
      <c r="V16" s="31"/>
      <c r="W16" s="31"/>
      <c r="X16" s="31"/>
      <c r="Y16" s="31"/>
      <c r="Z16" s="32"/>
      <c r="AA16" s="33"/>
      <c r="AB16" s="33"/>
      <c r="AC16" s="55"/>
      <c r="AD16" s="57"/>
      <c r="AE16" s="57"/>
      <c r="AF16" s="63"/>
      <c r="AG16" s="63"/>
      <c r="AH16" s="82"/>
      <c r="AI16" s="82"/>
      <c r="AJ16" s="78"/>
      <c r="AK16" s="78"/>
      <c r="AL16" s="78"/>
      <c r="AM16" s="80"/>
      <c r="AN16" s="80"/>
      <c r="AO16" s="80"/>
      <c r="AP16" s="80"/>
      <c r="AQ16" s="76"/>
      <c r="AR16" s="75"/>
      <c r="AS16" s="117"/>
    </row>
    <row r="17" spans="1:45" ht="15" hidden="1" customHeight="1">
      <c r="A17" s="66"/>
      <c r="B17" s="67"/>
      <c r="C17" s="68"/>
      <c r="D17" s="68"/>
      <c r="E17" s="69"/>
      <c r="F17" s="68"/>
      <c r="G17" s="91"/>
      <c r="H17" s="85"/>
      <c r="I17" s="61"/>
      <c r="J17" s="62"/>
      <c r="K17" s="58"/>
      <c r="L17" s="58"/>
      <c r="M17" s="62"/>
      <c r="N17" s="63"/>
      <c r="O17" s="63"/>
      <c r="P17" s="90"/>
      <c r="Q17" s="58"/>
      <c r="R17" s="60"/>
      <c r="S17" s="29"/>
      <c r="T17" s="30"/>
      <c r="U17" s="31"/>
      <c r="V17" s="31"/>
      <c r="W17" s="31"/>
      <c r="X17" s="31"/>
      <c r="Y17" s="31"/>
      <c r="Z17" s="32"/>
      <c r="AA17" s="33"/>
      <c r="AB17" s="33"/>
      <c r="AC17" s="55"/>
      <c r="AD17" s="57"/>
      <c r="AE17" s="57"/>
      <c r="AF17" s="63"/>
      <c r="AG17" s="63"/>
      <c r="AH17" s="82"/>
      <c r="AI17" s="82"/>
      <c r="AJ17" s="78"/>
      <c r="AK17" s="78"/>
      <c r="AL17" s="78"/>
      <c r="AM17" s="80"/>
      <c r="AN17" s="80"/>
      <c r="AO17" s="80"/>
      <c r="AP17" s="80"/>
      <c r="AQ17" s="76"/>
      <c r="AR17" s="75"/>
      <c r="AS17" s="117"/>
    </row>
    <row r="18" spans="1:45" ht="12.75" hidden="1" customHeight="1">
      <c r="A18" s="66"/>
      <c r="B18" s="67"/>
      <c r="C18" s="68"/>
      <c r="D18" s="68"/>
      <c r="E18" s="69"/>
      <c r="F18" s="68"/>
      <c r="G18" s="91"/>
      <c r="H18" s="85"/>
      <c r="I18" s="61"/>
      <c r="J18" s="62"/>
      <c r="K18" s="58"/>
      <c r="L18" s="58"/>
      <c r="M18" s="62"/>
      <c r="N18" s="63"/>
      <c r="O18" s="63"/>
      <c r="P18" s="90"/>
      <c r="Q18" s="58"/>
      <c r="R18" s="60"/>
      <c r="S18" s="29"/>
      <c r="T18" s="30"/>
      <c r="U18" s="31"/>
      <c r="V18" s="31"/>
      <c r="W18" s="31"/>
      <c r="X18" s="31"/>
      <c r="Y18" s="31"/>
      <c r="Z18" s="32"/>
      <c r="AA18" s="33"/>
      <c r="AB18" s="33"/>
      <c r="AC18" s="55"/>
      <c r="AD18" s="57"/>
      <c r="AE18" s="57"/>
      <c r="AF18" s="63"/>
      <c r="AG18" s="63"/>
      <c r="AH18" s="82"/>
      <c r="AI18" s="82"/>
      <c r="AJ18" s="78"/>
      <c r="AK18" s="78"/>
      <c r="AL18" s="78"/>
      <c r="AM18" s="80"/>
      <c r="AN18" s="80"/>
      <c r="AO18" s="80"/>
      <c r="AP18" s="80"/>
      <c r="AQ18" s="76"/>
      <c r="AR18" s="75"/>
      <c r="AS18" s="117"/>
    </row>
    <row r="19" spans="1:45" ht="15" hidden="1" customHeight="1">
      <c r="A19" s="66"/>
      <c r="B19" s="67"/>
      <c r="C19" s="68"/>
      <c r="D19" s="68"/>
      <c r="E19" s="69"/>
      <c r="F19" s="68"/>
      <c r="G19" s="91"/>
      <c r="H19" s="85"/>
      <c r="I19" s="61">
        <v>1.4</v>
      </c>
      <c r="J19" s="62"/>
      <c r="K19" s="58"/>
      <c r="L19" s="58"/>
      <c r="M19" s="62"/>
      <c r="N19" s="63"/>
      <c r="O19" s="63"/>
      <c r="P19" s="90"/>
      <c r="Q19" s="58"/>
      <c r="R19" s="59"/>
      <c r="S19" s="29"/>
      <c r="T19" s="30"/>
      <c r="U19" s="31"/>
      <c r="V19" s="31"/>
      <c r="W19" s="31"/>
      <c r="X19" s="31"/>
      <c r="Y19" s="31"/>
      <c r="Z19" s="32"/>
      <c r="AA19" s="33"/>
      <c r="AB19" s="33"/>
      <c r="AC19" s="55"/>
      <c r="AD19" s="57"/>
      <c r="AE19" s="57"/>
      <c r="AF19" s="63"/>
      <c r="AG19" s="63"/>
      <c r="AH19" s="82"/>
      <c r="AI19" s="82"/>
      <c r="AJ19" s="78"/>
      <c r="AK19" s="78"/>
      <c r="AL19" s="78"/>
      <c r="AM19" s="80"/>
      <c r="AN19" s="80"/>
      <c r="AO19" s="80"/>
      <c r="AP19" s="80"/>
      <c r="AQ19" s="76"/>
      <c r="AR19" s="74"/>
      <c r="AS19" s="116"/>
    </row>
    <row r="20" spans="1:45" ht="15" hidden="1" customHeight="1">
      <c r="A20" s="66"/>
      <c r="B20" s="67"/>
      <c r="C20" s="68"/>
      <c r="D20" s="68"/>
      <c r="E20" s="69"/>
      <c r="F20" s="68"/>
      <c r="G20" s="91"/>
      <c r="H20" s="85"/>
      <c r="I20" s="61"/>
      <c r="J20" s="62"/>
      <c r="K20" s="58"/>
      <c r="L20" s="58"/>
      <c r="M20" s="62"/>
      <c r="N20" s="63"/>
      <c r="O20" s="63"/>
      <c r="P20" s="90"/>
      <c r="Q20" s="58"/>
      <c r="R20" s="60"/>
      <c r="S20" s="29"/>
      <c r="T20" s="30"/>
      <c r="U20" s="31"/>
      <c r="V20" s="31"/>
      <c r="W20" s="31"/>
      <c r="X20" s="31"/>
      <c r="Y20" s="31"/>
      <c r="Z20" s="32"/>
      <c r="AA20" s="33"/>
      <c r="AB20" s="33"/>
      <c r="AC20" s="55"/>
      <c r="AD20" s="57"/>
      <c r="AE20" s="57"/>
      <c r="AF20" s="63"/>
      <c r="AG20" s="63"/>
      <c r="AH20" s="82"/>
      <c r="AI20" s="82"/>
      <c r="AJ20" s="78"/>
      <c r="AK20" s="78"/>
      <c r="AL20" s="78"/>
      <c r="AM20" s="80"/>
      <c r="AN20" s="80"/>
      <c r="AO20" s="80"/>
      <c r="AP20" s="80"/>
      <c r="AQ20" s="76"/>
      <c r="AR20" s="75"/>
      <c r="AS20" s="117"/>
    </row>
    <row r="21" spans="1:45" ht="15" hidden="1" customHeight="1">
      <c r="A21" s="66"/>
      <c r="B21" s="67"/>
      <c r="C21" s="68"/>
      <c r="D21" s="68"/>
      <c r="E21" s="69"/>
      <c r="F21" s="68"/>
      <c r="G21" s="91"/>
      <c r="H21" s="85"/>
      <c r="I21" s="61"/>
      <c r="J21" s="62"/>
      <c r="K21" s="58"/>
      <c r="L21" s="58"/>
      <c r="M21" s="62"/>
      <c r="N21" s="63"/>
      <c r="O21" s="63"/>
      <c r="P21" s="90"/>
      <c r="Q21" s="58"/>
      <c r="R21" s="60"/>
      <c r="S21" s="29"/>
      <c r="T21" s="30"/>
      <c r="U21" s="31"/>
      <c r="V21" s="31"/>
      <c r="W21" s="31"/>
      <c r="X21" s="31"/>
      <c r="Y21" s="31"/>
      <c r="Z21" s="32"/>
      <c r="AA21" s="33"/>
      <c r="AB21" s="33"/>
      <c r="AC21" s="55"/>
      <c r="AD21" s="57"/>
      <c r="AE21" s="57"/>
      <c r="AF21" s="63"/>
      <c r="AG21" s="63"/>
      <c r="AH21" s="82"/>
      <c r="AI21" s="82"/>
      <c r="AJ21" s="78"/>
      <c r="AK21" s="78"/>
      <c r="AL21" s="78"/>
      <c r="AM21" s="80"/>
      <c r="AN21" s="80"/>
      <c r="AO21" s="80"/>
      <c r="AP21" s="80"/>
      <c r="AQ21" s="76"/>
      <c r="AR21" s="75"/>
      <c r="AS21" s="117"/>
    </row>
    <row r="22" spans="1:45" ht="15" hidden="1" customHeight="1">
      <c r="A22" s="66"/>
      <c r="B22" s="67"/>
      <c r="C22" s="68"/>
      <c r="D22" s="68"/>
      <c r="E22" s="69"/>
      <c r="F22" s="68"/>
      <c r="G22" s="91"/>
      <c r="H22" s="85"/>
      <c r="I22" s="61"/>
      <c r="J22" s="62"/>
      <c r="K22" s="58"/>
      <c r="L22" s="58"/>
      <c r="M22" s="62"/>
      <c r="N22" s="63"/>
      <c r="O22" s="63"/>
      <c r="P22" s="90"/>
      <c r="Q22" s="58"/>
      <c r="R22" s="60"/>
      <c r="S22" s="29"/>
      <c r="T22" s="30"/>
      <c r="U22" s="31"/>
      <c r="V22" s="31"/>
      <c r="W22" s="31"/>
      <c r="X22" s="31"/>
      <c r="Y22" s="31"/>
      <c r="Z22" s="32"/>
      <c r="AA22" s="33"/>
      <c r="AB22" s="33"/>
      <c r="AC22" s="55"/>
      <c r="AD22" s="57"/>
      <c r="AE22" s="57"/>
      <c r="AF22" s="63"/>
      <c r="AG22" s="63"/>
      <c r="AH22" s="82"/>
      <c r="AI22" s="82"/>
      <c r="AJ22" s="78"/>
      <c r="AK22" s="78"/>
      <c r="AL22" s="78"/>
      <c r="AM22" s="80"/>
      <c r="AN22" s="80"/>
      <c r="AO22" s="80"/>
      <c r="AP22" s="80"/>
      <c r="AQ22" s="76"/>
      <c r="AR22" s="75"/>
      <c r="AS22" s="117"/>
    </row>
    <row r="23" spans="1:45" ht="15" hidden="1" customHeight="1">
      <c r="A23" s="66"/>
      <c r="B23" s="67"/>
      <c r="C23" s="68"/>
      <c r="D23" s="68"/>
      <c r="E23" s="69"/>
      <c r="F23" s="68"/>
      <c r="G23" s="91"/>
      <c r="H23" s="85"/>
      <c r="I23" s="61"/>
      <c r="J23" s="62"/>
      <c r="K23" s="58"/>
      <c r="L23" s="58"/>
      <c r="M23" s="62"/>
      <c r="N23" s="63"/>
      <c r="O23" s="63"/>
      <c r="P23" s="90"/>
      <c r="Q23" s="58"/>
      <c r="R23" s="60"/>
      <c r="S23" s="29"/>
      <c r="T23" s="30"/>
      <c r="U23" s="31"/>
      <c r="V23" s="31"/>
      <c r="W23" s="31"/>
      <c r="X23" s="31"/>
      <c r="Y23" s="31"/>
      <c r="Z23" s="32"/>
      <c r="AA23" s="33"/>
      <c r="AB23" s="33"/>
      <c r="AC23" s="55"/>
      <c r="AD23" s="57"/>
      <c r="AE23" s="57"/>
      <c r="AF23" s="63"/>
      <c r="AG23" s="63"/>
      <c r="AH23" s="82"/>
      <c r="AI23" s="82"/>
      <c r="AJ23" s="78"/>
      <c r="AK23" s="78"/>
      <c r="AL23" s="78"/>
      <c r="AM23" s="80"/>
      <c r="AN23" s="80"/>
      <c r="AO23" s="80"/>
      <c r="AP23" s="80"/>
      <c r="AQ23" s="76"/>
      <c r="AR23" s="75"/>
      <c r="AS23" s="117"/>
    </row>
    <row r="24" spans="1:45" ht="15" hidden="1" customHeight="1">
      <c r="A24" s="66"/>
      <c r="B24" s="67"/>
      <c r="C24" s="68"/>
      <c r="D24" s="68"/>
      <c r="E24" s="69"/>
      <c r="F24" s="68"/>
      <c r="G24" s="91"/>
      <c r="H24" s="85"/>
      <c r="I24" s="61">
        <v>1.5</v>
      </c>
      <c r="J24" s="62"/>
      <c r="K24" s="58"/>
      <c r="L24" s="58"/>
      <c r="M24" s="62"/>
      <c r="N24" s="63"/>
      <c r="O24" s="63"/>
      <c r="P24" s="90"/>
      <c r="Q24" s="58"/>
      <c r="R24" s="59"/>
      <c r="S24" s="29"/>
      <c r="T24" s="30"/>
      <c r="U24" s="31"/>
      <c r="V24" s="31"/>
      <c r="W24" s="31"/>
      <c r="X24" s="31"/>
      <c r="Y24" s="31"/>
      <c r="Z24" s="32"/>
      <c r="AA24" s="33"/>
      <c r="AB24" s="33"/>
      <c r="AC24" s="55"/>
      <c r="AD24" s="57"/>
      <c r="AE24" s="57"/>
      <c r="AF24" s="63"/>
      <c r="AG24" s="63"/>
      <c r="AH24" s="82"/>
      <c r="AI24" s="82"/>
      <c r="AJ24" s="78"/>
      <c r="AK24" s="78"/>
      <c r="AL24" s="78"/>
      <c r="AM24" s="80"/>
      <c r="AN24" s="80"/>
      <c r="AO24" s="80"/>
      <c r="AP24" s="80"/>
      <c r="AQ24" s="76"/>
      <c r="AR24" s="74"/>
      <c r="AS24" s="116"/>
    </row>
    <row r="25" spans="1:45" ht="15" hidden="1" customHeight="1">
      <c r="A25" s="66"/>
      <c r="B25" s="67"/>
      <c r="C25" s="68"/>
      <c r="D25" s="68"/>
      <c r="E25" s="69"/>
      <c r="F25" s="68"/>
      <c r="G25" s="91"/>
      <c r="H25" s="85"/>
      <c r="I25" s="61"/>
      <c r="J25" s="62"/>
      <c r="K25" s="58"/>
      <c r="L25" s="58"/>
      <c r="M25" s="62"/>
      <c r="N25" s="63"/>
      <c r="O25" s="63"/>
      <c r="P25" s="90"/>
      <c r="Q25" s="58"/>
      <c r="R25" s="60"/>
      <c r="S25" s="29"/>
      <c r="T25" s="30"/>
      <c r="U25" s="31"/>
      <c r="V25" s="31"/>
      <c r="W25" s="31"/>
      <c r="X25" s="31"/>
      <c r="Y25" s="31"/>
      <c r="Z25" s="32"/>
      <c r="AA25" s="33"/>
      <c r="AB25" s="33"/>
      <c r="AC25" s="55"/>
      <c r="AD25" s="57"/>
      <c r="AE25" s="57"/>
      <c r="AF25" s="63"/>
      <c r="AG25" s="63"/>
      <c r="AH25" s="82"/>
      <c r="AI25" s="82"/>
      <c r="AJ25" s="78"/>
      <c r="AK25" s="78"/>
      <c r="AL25" s="78"/>
      <c r="AM25" s="80"/>
      <c r="AN25" s="80"/>
      <c r="AO25" s="80"/>
      <c r="AP25" s="80"/>
      <c r="AQ25" s="76"/>
      <c r="AR25" s="75"/>
      <c r="AS25" s="117"/>
    </row>
    <row r="26" spans="1:45" ht="15" hidden="1" customHeight="1">
      <c r="A26" s="66"/>
      <c r="B26" s="67"/>
      <c r="C26" s="68"/>
      <c r="D26" s="68"/>
      <c r="E26" s="69"/>
      <c r="F26" s="68"/>
      <c r="G26" s="91"/>
      <c r="H26" s="85"/>
      <c r="I26" s="61"/>
      <c r="J26" s="62"/>
      <c r="K26" s="58"/>
      <c r="L26" s="58"/>
      <c r="M26" s="62"/>
      <c r="N26" s="63"/>
      <c r="O26" s="63"/>
      <c r="P26" s="90"/>
      <c r="Q26" s="58"/>
      <c r="R26" s="60"/>
      <c r="S26" s="29"/>
      <c r="T26" s="30"/>
      <c r="U26" s="31"/>
      <c r="V26" s="31"/>
      <c r="W26" s="31"/>
      <c r="X26" s="31"/>
      <c r="Y26" s="31"/>
      <c r="Z26" s="32"/>
      <c r="AA26" s="33"/>
      <c r="AB26" s="33"/>
      <c r="AC26" s="55"/>
      <c r="AD26" s="57"/>
      <c r="AE26" s="57"/>
      <c r="AF26" s="63"/>
      <c r="AG26" s="63"/>
      <c r="AH26" s="82"/>
      <c r="AI26" s="82"/>
      <c r="AJ26" s="78"/>
      <c r="AK26" s="78"/>
      <c r="AL26" s="78"/>
      <c r="AM26" s="80"/>
      <c r="AN26" s="80"/>
      <c r="AO26" s="80"/>
      <c r="AP26" s="80"/>
      <c r="AQ26" s="76"/>
      <c r="AR26" s="75"/>
      <c r="AS26" s="117"/>
    </row>
    <row r="27" spans="1:45" ht="15" hidden="1" customHeight="1">
      <c r="A27" s="66"/>
      <c r="B27" s="67"/>
      <c r="C27" s="68"/>
      <c r="D27" s="68"/>
      <c r="E27" s="69"/>
      <c r="F27" s="68"/>
      <c r="G27" s="91"/>
      <c r="H27" s="85"/>
      <c r="I27" s="61"/>
      <c r="J27" s="62"/>
      <c r="K27" s="58"/>
      <c r="L27" s="58"/>
      <c r="M27" s="62"/>
      <c r="N27" s="63"/>
      <c r="O27" s="63"/>
      <c r="P27" s="90"/>
      <c r="Q27" s="58"/>
      <c r="R27" s="60"/>
      <c r="S27" s="29"/>
      <c r="T27" s="30"/>
      <c r="U27" s="31"/>
      <c r="V27" s="31"/>
      <c r="W27" s="31"/>
      <c r="X27" s="31"/>
      <c r="Y27" s="31"/>
      <c r="Z27" s="32"/>
      <c r="AA27" s="33"/>
      <c r="AB27" s="33"/>
      <c r="AC27" s="55"/>
      <c r="AD27" s="57"/>
      <c r="AE27" s="57"/>
      <c r="AF27" s="63"/>
      <c r="AG27" s="63"/>
      <c r="AH27" s="82"/>
      <c r="AI27" s="82"/>
      <c r="AJ27" s="78"/>
      <c r="AK27" s="78"/>
      <c r="AL27" s="78"/>
      <c r="AM27" s="80"/>
      <c r="AN27" s="80"/>
      <c r="AO27" s="80"/>
      <c r="AP27" s="80"/>
      <c r="AQ27" s="76"/>
      <c r="AR27" s="75"/>
      <c r="AS27" s="117"/>
    </row>
    <row r="28" spans="1:45" ht="15" hidden="1" customHeight="1">
      <c r="A28" s="66"/>
      <c r="B28" s="67"/>
      <c r="C28" s="68"/>
      <c r="D28" s="68"/>
      <c r="E28" s="69"/>
      <c r="F28" s="68"/>
      <c r="G28" s="91"/>
      <c r="H28" s="85"/>
      <c r="I28" s="61"/>
      <c r="J28" s="62"/>
      <c r="K28" s="58"/>
      <c r="L28" s="58"/>
      <c r="M28" s="62"/>
      <c r="N28" s="63"/>
      <c r="O28" s="63"/>
      <c r="P28" s="90"/>
      <c r="Q28" s="58"/>
      <c r="R28" s="60"/>
      <c r="S28" s="29"/>
      <c r="T28" s="30"/>
      <c r="U28" s="31"/>
      <c r="V28" s="31"/>
      <c r="W28" s="31"/>
      <c r="X28" s="31"/>
      <c r="Y28" s="31"/>
      <c r="Z28" s="32"/>
      <c r="AA28" s="33"/>
      <c r="AB28" s="33"/>
      <c r="AC28" s="55"/>
      <c r="AD28" s="57"/>
      <c r="AE28" s="57"/>
      <c r="AF28" s="63"/>
      <c r="AG28" s="63"/>
      <c r="AH28" s="82"/>
      <c r="AI28" s="82"/>
      <c r="AJ28" s="78"/>
      <c r="AK28" s="78"/>
      <c r="AL28" s="78"/>
      <c r="AM28" s="80"/>
      <c r="AN28" s="80"/>
      <c r="AO28" s="80"/>
      <c r="AP28" s="80"/>
      <c r="AQ28" s="76"/>
      <c r="AR28" s="75"/>
      <c r="AS28" s="117"/>
    </row>
    <row r="29" spans="1:45" ht="25.5" customHeight="1">
      <c r="A29" s="86" t="s">
        <v>376</v>
      </c>
      <c r="B29" s="67" t="s">
        <v>242</v>
      </c>
      <c r="C29" s="68" t="s">
        <v>178</v>
      </c>
      <c r="D29" s="68" t="s">
        <v>243</v>
      </c>
      <c r="E29" s="87" t="s">
        <v>247</v>
      </c>
      <c r="F29" s="88" t="s">
        <v>46</v>
      </c>
      <c r="G29" s="108" t="s">
        <v>164</v>
      </c>
      <c r="H29" s="85"/>
      <c r="I29" s="84">
        <v>2.1</v>
      </c>
      <c r="J29" s="85" t="s">
        <v>248</v>
      </c>
      <c r="K29" s="83" t="s">
        <v>137</v>
      </c>
      <c r="L29" s="83" t="s">
        <v>62</v>
      </c>
      <c r="M29" s="85" t="s">
        <v>249</v>
      </c>
      <c r="N29" s="104">
        <v>5</v>
      </c>
      <c r="O29" s="104">
        <v>6</v>
      </c>
      <c r="P29" s="106" t="str">
        <f>IF(AND(N29&lt;&gt;"",O29&lt;&gt;""),IF(AND(N29&gt;5,O29&gt;5),"I",IF(AND(N29&lt;=5,O29&gt;5),"II",IF(AND(N29&gt;5,O29&lt;=5),"IV",IF(AND(N29&lt;=5,O29&lt;=5),"III")))),"")</f>
        <v>II</v>
      </c>
      <c r="Q29" s="83" t="s">
        <v>55</v>
      </c>
      <c r="R29" s="93"/>
      <c r="S29" s="29"/>
      <c r="T29" s="30"/>
      <c r="U29" s="31"/>
      <c r="V29" s="31"/>
      <c r="W29" s="31"/>
      <c r="X29" s="31"/>
      <c r="Y29" s="31"/>
      <c r="Z29" s="32"/>
      <c r="AA29" s="33"/>
      <c r="AB29" s="33"/>
      <c r="AC29" s="101" t="s">
        <v>55</v>
      </c>
      <c r="AD29" s="103" t="str">
        <f>IF($N29=1,"b","")</f>
        <v/>
      </c>
      <c r="AE29" s="103" t="str">
        <f>IF($O29=1,"b","")</f>
        <v/>
      </c>
      <c r="AF29" s="104">
        <v>5</v>
      </c>
      <c r="AG29" s="104">
        <v>6</v>
      </c>
      <c r="AH29" s="96">
        <v>0</v>
      </c>
      <c r="AI29" s="96">
        <v>0</v>
      </c>
      <c r="AJ29" s="97">
        <v>1</v>
      </c>
      <c r="AK29" s="99">
        <v>1</v>
      </c>
      <c r="AL29" s="97">
        <v>2</v>
      </c>
      <c r="AM29" s="94" t="str">
        <f>IF($AL29&gt;=2,IF(AND($AF29="",$AG29=""),"",IF(AND($AF29&gt;5,$AG29&gt;5),"I","")),"")</f>
        <v/>
      </c>
      <c r="AN29" s="94" t="str">
        <f>IF($AL29&gt;=2,IF(AND($AF29="",$AG29=""),"",IF(AND($AF29&lt;6,$AG29&gt;5),"II","")),"")</f>
        <v>II</v>
      </c>
      <c r="AO29" s="94" t="str">
        <f>IF($AL29&gt;=2,IF(AND($AF29="",$AG29=""),"",IF(AND($AF29&lt;6,$AG29&lt;6),"III","")),"")</f>
        <v/>
      </c>
      <c r="AP29" s="94" t="str">
        <f>IF($AL29&gt;=2,IF(AND($AF29="",$AG29=""),"",IF(AND($AF29&gt;5,$AG29&lt;6),"IV","")),"")</f>
        <v/>
      </c>
      <c r="AQ29" s="95" t="s">
        <v>56</v>
      </c>
      <c r="AR29" s="92" t="s">
        <v>382</v>
      </c>
      <c r="AS29" s="83">
        <v>75</v>
      </c>
    </row>
    <row r="30" spans="1:45" ht="15" customHeight="1">
      <c r="A30" s="86"/>
      <c r="B30" s="67"/>
      <c r="C30" s="68"/>
      <c r="D30" s="68"/>
      <c r="E30" s="87"/>
      <c r="F30" s="88"/>
      <c r="G30" s="108"/>
      <c r="H30" s="85"/>
      <c r="I30" s="84"/>
      <c r="J30" s="85"/>
      <c r="K30" s="83"/>
      <c r="L30" s="83"/>
      <c r="M30" s="85"/>
      <c r="N30" s="104"/>
      <c r="O30" s="104"/>
      <c r="P30" s="107"/>
      <c r="Q30" s="83"/>
      <c r="R30" s="60"/>
      <c r="S30" s="29"/>
      <c r="T30" s="30"/>
      <c r="U30" s="31"/>
      <c r="V30" s="31"/>
      <c r="W30" s="31"/>
      <c r="X30" s="31"/>
      <c r="Y30" s="31"/>
      <c r="Z30" s="32"/>
      <c r="AA30" s="33"/>
      <c r="AB30" s="33"/>
      <c r="AC30" s="102"/>
      <c r="AD30" s="57"/>
      <c r="AE30" s="57"/>
      <c r="AF30" s="104"/>
      <c r="AG30" s="105"/>
      <c r="AH30" s="82"/>
      <c r="AI30" s="82"/>
      <c r="AJ30" s="98"/>
      <c r="AK30" s="100"/>
      <c r="AL30" s="98"/>
      <c r="AM30" s="80"/>
      <c r="AN30" s="80"/>
      <c r="AO30" s="80"/>
      <c r="AP30" s="80"/>
      <c r="AQ30" s="95"/>
      <c r="AR30" s="92"/>
      <c r="AS30" s="83"/>
    </row>
    <row r="31" spans="1:45" ht="15" customHeight="1">
      <c r="A31" s="86"/>
      <c r="B31" s="67"/>
      <c r="C31" s="68"/>
      <c r="D31" s="68"/>
      <c r="E31" s="87"/>
      <c r="F31" s="88"/>
      <c r="G31" s="108"/>
      <c r="H31" s="85"/>
      <c r="I31" s="84"/>
      <c r="J31" s="85"/>
      <c r="K31" s="83"/>
      <c r="L31" s="83"/>
      <c r="M31" s="85"/>
      <c r="N31" s="104"/>
      <c r="O31" s="104"/>
      <c r="P31" s="107"/>
      <c r="Q31" s="83"/>
      <c r="R31" s="60"/>
      <c r="S31" s="29"/>
      <c r="T31" s="30"/>
      <c r="U31" s="31"/>
      <c r="V31" s="31"/>
      <c r="W31" s="31"/>
      <c r="X31" s="31"/>
      <c r="Y31" s="31"/>
      <c r="Z31" s="32"/>
      <c r="AA31" s="33"/>
      <c r="AB31" s="33"/>
      <c r="AC31" s="102"/>
      <c r="AD31" s="57"/>
      <c r="AE31" s="57"/>
      <c r="AF31" s="104"/>
      <c r="AG31" s="105"/>
      <c r="AH31" s="82"/>
      <c r="AI31" s="82"/>
      <c r="AJ31" s="98"/>
      <c r="AK31" s="100"/>
      <c r="AL31" s="98"/>
      <c r="AM31" s="80"/>
      <c r="AN31" s="80"/>
      <c r="AO31" s="80"/>
      <c r="AP31" s="80"/>
      <c r="AQ31" s="95"/>
      <c r="AR31" s="92"/>
      <c r="AS31" s="83"/>
    </row>
    <row r="32" spans="1:45" ht="15" customHeight="1">
      <c r="A32" s="86"/>
      <c r="B32" s="67"/>
      <c r="C32" s="68"/>
      <c r="D32" s="68"/>
      <c r="E32" s="87"/>
      <c r="F32" s="88"/>
      <c r="G32" s="108"/>
      <c r="H32" s="85"/>
      <c r="I32" s="84"/>
      <c r="J32" s="85"/>
      <c r="K32" s="83"/>
      <c r="L32" s="83"/>
      <c r="M32" s="85"/>
      <c r="N32" s="104"/>
      <c r="O32" s="104"/>
      <c r="P32" s="107"/>
      <c r="Q32" s="83"/>
      <c r="R32" s="60"/>
      <c r="S32" s="29"/>
      <c r="T32" s="30"/>
      <c r="U32" s="31"/>
      <c r="V32" s="31"/>
      <c r="W32" s="31"/>
      <c r="X32" s="31"/>
      <c r="Y32" s="31"/>
      <c r="Z32" s="32"/>
      <c r="AA32" s="33"/>
      <c r="AB32" s="33"/>
      <c r="AC32" s="102"/>
      <c r="AD32" s="57"/>
      <c r="AE32" s="57"/>
      <c r="AF32" s="104"/>
      <c r="AG32" s="105"/>
      <c r="AH32" s="82"/>
      <c r="AI32" s="82"/>
      <c r="AJ32" s="98"/>
      <c r="AK32" s="100"/>
      <c r="AL32" s="98"/>
      <c r="AM32" s="80"/>
      <c r="AN32" s="80"/>
      <c r="AO32" s="80"/>
      <c r="AP32" s="80"/>
      <c r="AQ32" s="95"/>
      <c r="AR32" s="92"/>
      <c r="AS32" s="83"/>
    </row>
    <row r="33" spans="1:45" ht="15" customHeight="1">
      <c r="A33" s="86"/>
      <c r="B33" s="67"/>
      <c r="C33" s="68"/>
      <c r="D33" s="68"/>
      <c r="E33" s="87"/>
      <c r="F33" s="88"/>
      <c r="G33" s="108"/>
      <c r="H33" s="85"/>
      <c r="I33" s="84"/>
      <c r="J33" s="85"/>
      <c r="K33" s="83"/>
      <c r="L33" s="83"/>
      <c r="M33" s="85"/>
      <c r="N33" s="104"/>
      <c r="O33" s="104"/>
      <c r="P33" s="107"/>
      <c r="Q33" s="83"/>
      <c r="R33" s="60"/>
      <c r="S33" s="29"/>
      <c r="T33" s="30"/>
      <c r="U33" s="31"/>
      <c r="V33" s="31"/>
      <c r="W33" s="31"/>
      <c r="X33" s="31"/>
      <c r="Y33" s="31"/>
      <c r="Z33" s="32"/>
      <c r="AA33" s="33"/>
      <c r="AB33" s="33"/>
      <c r="AC33" s="102"/>
      <c r="AD33" s="57"/>
      <c r="AE33" s="57"/>
      <c r="AF33" s="104"/>
      <c r="AG33" s="105"/>
      <c r="AH33" s="82"/>
      <c r="AI33" s="82"/>
      <c r="AJ33" s="98"/>
      <c r="AK33" s="100"/>
      <c r="AL33" s="98"/>
      <c r="AM33" s="80"/>
      <c r="AN33" s="80"/>
      <c r="AO33" s="80"/>
      <c r="AP33" s="80"/>
      <c r="AQ33" s="95"/>
      <c r="AR33" s="92"/>
      <c r="AS33" s="83"/>
    </row>
    <row r="34" spans="1:45" ht="15" customHeight="1">
      <c r="A34" s="86"/>
      <c r="B34" s="67"/>
      <c r="C34" s="68"/>
      <c r="D34" s="68"/>
      <c r="E34" s="87"/>
      <c r="F34" s="88"/>
      <c r="G34" s="108"/>
      <c r="H34" s="85"/>
      <c r="I34" s="84">
        <v>2.2000000000000002</v>
      </c>
      <c r="J34" s="85" t="s">
        <v>250</v>
      </c>
      <c r="K34" s="83" t="s">
        <v>137</v>
      </c>
      <c r="L34" s="83" t="s">
        <v>62</v>
      </c>
      <c r="M34" s="85"/>
      <c r="N34" s="104"/>
      <c r="O34" s="104"/>
      <c r="P34" s="107"/>
      <c r="Q34" s="83" t="s">
        <v>55</v>
      </c>
      <c r="R34" s="93"/>
      <c r="S34" s="29"/>
      <c r="T34" s="30"/>
      <c r="U34" s="31"/>
      <c r="V34" s="31"/>
      <c r="W34" s="31"/>
      <c r="X34" s="31"/>
      <c r="Y34" s="31"/>
      <c r="Z34" s="32"/>
      <c r="AA34" s="33"/>
      <c r="AB34" s="33"/>
      <c r="AC34" s="102"/>
      <c r="AD34" s="57"/>
      <c r="AE34" s="57"/>
      <c r="AF34" s="104"/>
      <c r="AG34" s="105"/>
      <c r="AH34" s="82"/>
      <c r="AI34" s="82"/>
      <c r="AJ34" s="98"/>
      <c r="AK34" s="100"/>
      <c r="AL34" s="98"/>
      <c r="AM34" s="80"/>
      <c r="AN34" s="80"/>
      <c r="AO34" s="80"/>
      <c r="AP34" s="80"/>
      <c r="AQ34" s="95"/>
      <c r="AR34" s="92" t="s">
        <v>383</v>
      </c>
      <c r="AS34" s="83">
        <v>75</v>
      </c>
    </row>
    <row r="35" spans="1:45" ht="15" customHeight="1">
      <c r="A35" s="86"/>
      <c r="B35" s="67"/>
      <c r="C35" s="68"/>
      <c r="D35" s="68"/>
      <c r="E35" s="87"/>
      <c r="F35" s="88"/>
      <c r="G35" s="108"/>
      <c r="H35" s="85"/>
      <c r="I35" s="84"/>
      <c r="J35" s="85"/>
      <c r="K35" s="83"/>
      <c r="L35" s="83"/>
      <c r="M35" s="85"/>
      <c r="N35" s="104"/>
      <c r="O35" s="104"/>
      <c r="P35" s="107"/>
      <c r="Q35" s="83"/>
      <c r="R35" s="60"/>
      <c r="S35" s="29"/>
      <c r="T35" s="30"/>
      <c r="U35" s="31"/>
      <c r="V35" s="31"/>
      <c r="W35" s="31"/>
      <c r="X35" s="31"/>
      <c r="Y35" s="31"/>
      <c r="Z35" s="32"/>
      <c r="AA35" s="33"/>
      <c r="AB35" s="33"/>
      <c r="AC35" s="102"/>
      <c r="AD35" s="57"/>
      <c r="AE35" s="57"/>
      <c r="AF35" s="104"/>
      <c r="AG35" s="105"/>
      <c r="AH35" s="82"/>
      <c r="AI35" s="82"/>
      <c r="AJ35" s="98"/>
      <c r="AK35" s="100"/>
      <c r="AL35" s="98"/>
      <c r="AM35" s="80"/>
      <c r="AN35" s="80"/>
      <c r="AO35" s="80"/>
      <c r="AP35" s="80"/>
      <c r="AQ35" s="95"/>
      <c r="AR35" s="75"/>
      <c r="AS35" s="117"/>
    </row>
    <row r="36" spans="1:45" ht="15" customHeight="1">
      <c r="A36" s="86"/>
      <c r="B36" s="67"/>
      <c r="C36" s="68"/>
      <c r="D36" s="68"/>
      <c r="E36" s="87"/>
      <c r="F36" s="88"/>
      <c r="G36" s="108"/>
      <c r="H36" s="85"/>
      <c r="I36" s="84"/>
      <c r="J36" s="85"/>
      <c r="K36" s="83"/>
      <c r="L36" s="83"/>
      <c r="M36" s="85"/>
      <c r="N36" s="104"/>
      <c r="O36" s="104"/>
      <c r="P36" s="107"/>
      <c r="Q36" s="83"/>
      <c r="R36" s="60"/>
      <c r="S36" s="29"/>
      <c r="T36" s="30"/>
      <c r="U36" s="31"/>
      <c r="V36" s="31"/>
      <c r="W36" s="31"/>
      <c r="X36" s="31"/>
      <c r="Y36" s="31"/>
      <c r="Z36" s="32"/>
      <c r="AA36" s="33"/>
      <c r="AB36" s="33"/>
      <c r="AC36" s="102"/>
      <c r="AD36" s="57"/>
      <c r="AE36" s="57"/>
      <c r="AF36" s="104"/>
      <c r="AG36" s="105"/>
      <c r="AH36" s="82"/>
      <c r="AI36" s="82"/>
      <c r="AJ36" s="98"/>
      <c r="AK36" s="100"/>
      <c r="AL36" s="98"/>
      <c r="AM36" s="80"/>
      <c r="AN36" s="80"/>
      <c r="AO36" s="80"/>
      <c r="AP36" s="80"/>
      <c r="AQ36" s="95"/>
      <c r="AR36" s="75"/>
      <c r="AS36" s="117"/>
    </row>
    <row r="37" spans="1:45" ht="15" customHeight="1">
      <c r="A37" s="86"/>
      <c r="B37" s="67"/>
      <c r="C37" s="68"/>
      <c r="D37" s="68"/>
      <c r="E37" s="87"/>
      <c r="F37" s="88"/>
      <c r="G37" s="108"/>
      <c r="H37" s="85"/>
      <c r="I37" s="84"/>
      <c r="J37" s="85"/>
      <c r="K37" s="83"/>
      <c r="L37" s="83"/>
      <c r="M37" s="85"/>
      <c r="N37" s="104"/>
      <c r="O37" s="104"/>
      <c r="P37" s="107"/>
      <c r="Q37" s="83"/>
      <c r="R37" s="60"/>
      <c r="S37" s="29"/>
      <c r="T37" s="30"/>
      <c r="U37" s="31"/>
      <c r="V37" s="31"/>
      <c r="W37" s="31"/>
      <c r="X37" s="31"/>
      <c r="Y37" s="31"/>
      <c r="Z37" s="32"/>
      <c r="AA37" s="33"/>
      <c r="AB37" s="33"/>
      <c r="AC37" s="102"/>
      <c r="AD37" s="57"/>
      <c r="AE37" s="57"/>
      <c r="AF37" s="104"/>
      <c r="AG37" s="105"/>
      <c r="AH37" s="82"/>
      <c r="AI37" s="82"/>
      <c r="AJ37" s="98"/>
      <c r="AK37" s="100"/>
      <c r="AL37" s="98"/>
      <c r="AM37" s="80"/>
      <c r="AN37" s="80"/>
      <c r="AO37" s="80"/>
      <c r="AP37" s="80"/>
      <c r="AQ37" s="95"/>
      <c r="AR37" s="75"/>
      <c r="AS37" s="117"/>
    </row>
    <row r="38" spans="1:45" ht="66.75" customHeight="1">
      <c r="A38" s="86"/>
      <c r="B38" s="67"/>
      <c r="C38" s="68"/>
      <c r="D38" s="68"/>
      <c r="E38" s="87"/>
      <c r="F38" s="88"/>
      <c r="G38" s="108"/>
      <c r="H38" s="85"/>
      <c r="I38" s="84"/>
      <c r="J38" s="85"/>
      <c r="K38" s="83"/>
      <c r="L38" s="83"/>
      <c r="M38" s="85"/>
      <c r="N38" s="104"/>
      <c r="O38" s="104"/>
      <c r="P38" s="107"/>
      <c r="Q38" s="83"/>
      <c r="R38" s="60"/>
      <c r="S38" s="29"/>
      <c r="T38" s="30"/>
      <c r="U38" s="31"/>
      <c r="V38" s="31"/>
      <c r="W38" s="31"/>
      <c r="X38" s="31"/>
      <c r="Y38" s="31"/>
      <c r="Z38" s="32"/>
      <c r="AA38" s="33"/>
      <c r="AB38" s="33"/>
      <c r="AC38" s="102"/>
      <c r="AD38" s="57"/>
      <c r="AE38" s="57"/>
      <c r="AF38" s="104"/>
      <c r="AG38" s="105"/>
      <c r="AH38" s="82"/>
      <c r="AI38" s="82"/>
      <c r="AJ38" s="98"/>
      <c r="AK38" s="100"/>
      <c r="AL38" s="98"/>
      <c r="AM38" s="80"/>
      <c r="AN38" s="80"/>
      <c r="AO38" s="80"/>
      <c r="AP38" s="80"/>
      <c r="AQ38" s="95"/>
      <c r="AR38" s="75"/>
      <c r="AS38" s="117"/>
    </row>
    <row r="39" spans="1:45" ht="15" hidden="1" customHeight="1">
      <c r="A39" s="86"/>
      <c r="B39" s="67"/>
      <c r="C39" s="68"/>
      <c r="D39" s="68"/>
      <c r="E39" s="87"/>
      <c r="F39" s="88"/>
      <c r="G39" s="108"/>
      <c r="H39" s="85"/>
      <c r="I39" s="84">
        <v>2.2999999999999998</v>
      </c>
      <c r="J39" s="85"/>
      <c r="K39" s="83"/>
      <c r="L39" s="83"/>
      <c r="M39" s="85"/>
      <c r="N39" s="104"/>
      <c r="O39" s="104"/>
      <c r="P39" s="107"/>
      <c r="Q39" s="83"/>
      <c r="R39" s="93"/>
      <c r="S39" s="29"/>
      <c r="T39" s="30"/>
      <c r="U39" s="31"/>
      <c r="V39" s="31"/>
      <c r="W39" s="31"/>
      <c r="X39" s="31"/>
      <c r="Y39" s="31"/>
      <c r="Z39" s="32"/>
      <c r="AA39" s="33"/>
      <c r="AB39" s="33"/>
      <c r="AC39" s="102"/>
      <c r="AD39" s="57"/>
      <c r="AE39" s="57"/>
      <c r="AF39" s="104"/>
      <c r="AG39" s="105"/>
      <c r="AH39" s="82"/>
      <c r="AI39" s="82"/>
      <c r="AJ39" s="98"/>
      <c r="AK39" s="100"/>
      <c r="AL39" s="98"/>
      <c r="AM39" s="80"/>
      <c r="AN39" s="80"/>
      <c r="AO39" s="80"/>
      <c r="AP39" s="80"/>
      <c r="AQ39" s="95"/>
      <c r="AR39" s="92"/>
      <c r="AS39" s="83"/>
    </row>
    <row r="40" spans="1:45" ht="15" hidden="1" customHeight="1">
      <c r="A40" s="86"/>
      <c r="B40" s="67"/>
      <c r="C40" s="68"/>
      <c r="D40" s="68"/>
      <c r="E40" s="87"/>
      <c r="F40" s="88"/>
      <c r="G40" s="108"/>
      <c r="H40" s="85"/>
      <c r="I40" s="84"/>
      <c r="J40" s="85"/>
      <c r="K40" s="83"/>
      <c r="L40" s="83"/>
      <c r="M40" s="85"/>
      <c r="N40" s="104"/>
      <c r="O40" s="104"/>
      <c r="P40" s="107"/>
      <c r="Q40" s="83"/>
      <c r="R40" s="60"/>
      <c r="S40" s="29"/>
      <c r="T40" s="30"/>
      <c r="U40" s="31"/>
      <c r="V40" s="31"/>
      <c r="W40" s="31"/>
      <c r="X40" s="31"/>
      <c r="Y40" s="31"/>
      <c r="Z40" s="32"/>
      <c r="AA40" s="33"/>
      <c r="AB40" s="33"/>
      <c r="AC40" s="102"/>
      <c r="AD40" s="57"/>
      <c r="AE40" s="57"/>
      <c r="AF40" s="104"/>
      <c r="AG40" s="105"/>
      <c r="AH40" s="82"/>
      <c r="AI40" s="82"/>
      <c r="AJ40" s="98"/>
      <c r="AK40" s="100"/>
      <c r="AL40" s="98"/>
      <c r="AM40" s="80"/>
      <c r="AN40" s="80"/>
      <c r="AO40" s="80"/>
      <c r="AP40" s="80"/>
      <c r="AQ40" s="95"/>
      <c r="AR40" s="75"/>
      <c r="AS40" s="117"/>
    </row>
    <row r="41" spans="1:45" ht="15" hidden="1" customHeight="1">
      <c r="A41" s="86"/>
      <c r="B41" s="67"/>
      <c r="C41" s="68"/>
      <c r="D41" s="68"/>
      <c r="E41" s="87"/>
      <c r="F41" s="88"/>
      <c r="G41" s="108"/>
      <c r="H41" s="85"/>
      <c r="I41" s="84"/>
      <c r="J41" s="85"/>
      <c r="K41" s="83"/>
      <c r="L41" s="83"/>
      <c r="M41" s="85"/>
      <c r="N41" s="104"/>
      <c r="O41" s="104"/>
      <c r="P41" s="107"/>
      <c r="Q41" s="83"/>
      <c r="R41" s="60"/>
      <c r="S41" s="29"/>
      <c r="T41" s="30"/>
      <c r="U41" s="31"/>
      <c r="V41" s="31"/>
      <c r="W41" s="31"/>
      <c r="X41" s="31"/>
      <c r="Y41" s="31"/>
      <c r="Z41" s="32"/>
      <c r="AA41" s="33"/>
      <c r="AB41" s="33"/>
      <c r="AC41" s="102"/>
      <c r="AD41" s="57"/>
      <c r="AE41" s="57"/>
      <c r="AF41" s="104"/>
      <c r="AG41" s="105"/>
      <c r="AH41" s="82"/>
      <c r="AI41" s="82"/>
      <c r="AJ41" s="98"/>
      <c r="AK41" s="100"/>
      <c r="AL41" s="98"/>
      <c r="AM41" s="80"/>
      <c r="AN41" s="80"/>
      <c r="AO41" s="80"/>
      <c r="AP41" s="80"/>
      <c r="AQ41" s="95"/>
      <c r="AR41" s="75"/>
      <c r="AS41" s="117"/>
    </row>
    <row r="42" spans="1:45" ht="15" hidden="1" customHeight="1">
      <c r="A42" s="86"/>
      <c r="B42" s="67"/>
      <c r="C42" s="68"/>
      <c r="D42" s="68"/>
      <c r="E42" s="87"/>
      <c r="F42" s="88"/>
      <c r="G42" s="108"/>
      <c r="H42" s="85"/>
      <c r="I42" s="84"/>
      <c r="J42" s="85"/>
      <c r="K42" s="83"/>
      <c r="L42" s="83"/>
      <c r="M42" s="85"/>
      <c r="N42" s="104"/>
      <c r="O42" s="104"/>
      <c r="P42" s="107"/>
      <c r="Q42" s="83"/>
      <c r="R42" s="60"/>
      <c r="S42" s="29"/>
      <c r="T42" s="30"/>
      <c r="U42" s="31"/>
      <c r="V42" s="31"/>
      <c r="W42" s="31"/>
      <c r="X42" s="31"/>
      <c r="Y42" s="31"/>
      <c r="Z42" s="32"/>
      <c r="AA42" s="33"/>
      <c r="AB42" s="33"/>
      <c r="AC42" s="102"/>
      <c r="AD42" s="57"/>
      <c r="AE42" s="57"/>
      <c r="AF42" s="104"/>
      <c r="AG42" s="105"/>
      <c r="AH42" s="82"/>
      <c r="AI42" s="82"/>
      <c r="AJ42" s="98"/>
      <c r="AK42" s="100"/>
      <c r="AL42" s="98"/>
      <c r="AM42" s="80"/>
      <c r="AN42" s="80"/>
      <c r="AO42" s="80"/>
      <c r="AP42" s="80"/>
      <c r="AQ42" s="95"/>
      <c r="AR42" s="75"/>
      <c r="AS42" s="117"/>
    </row>
    <row r="43" spans="1:45" ht="27" hidden="1" customHeight="1">
      <c r="A43" s="86"/>
      <c r="B43" s="67"/>
      <c r="C43" s="68"/>
      <c r="D43" s="68"/>
      <c r="E43" s="87"/>
      <c r="F43" s="88"/>
      <c r="G43" s="108"/>
      <c r="H43" s="85"/>
      <c r="I43" s="84"/>
      <c r="J43" s="85"/>
      <c r="K43" s="83"/>
      <c r="L43" s="83"/>
      <c r="M43" s="85"/>
      <c r="N43" s="104"/>
      <c r="O43" s="104"/>
      <c r="P43" s="107"/>
      <c r="Q43" s="83"/>
      <c r="R43" s="60"/>
      <c r="S43" s="29"/>
      <c r="T43" s="30"/>
      <c r="U43" s="31"/>
      <c r="V43" s="31"/>
      <c r="W43" s="31"/>
      <c r="X43" s="31"/>
      <c r="Y43" s="31"/>
      <c r="Z43" s="32"/>
      <c r="AA43" s="33"/>
      <c r="AB43" s="33"/>
      <c r="AC43" s="102"/>
      <c r="AD43" s="57"/>
      <c r="AE43" s="57"/>
      <c r="AF43" s="104"/>
      <c r="AG43" s="105"/>
      <c r="AH43" s="82"/>
      <c r="AI43" s="82"/>
      <c r="AJ43" s="98"/>
      <c r="AK43" s="100"/>
      <c r="AL43" s="98"/>
      <c r="AM43" s="80"/>
      <c r="AN43" s="80"/>
      <c r="AO43" s="80"/>
      <c r="AP43" s="80"/>
      <c r="AQ43" s="95"/>
      <c r="AR43" s="75"/>
      <c r="AS43" s="117"/>
    </row>
    <row r="44" spans="1:45" ht="22.5" hidden="1" customHeight="1">
      <c r="A44" s="86"/>
      <c r="B44" s="67"/>
      <c r="C44" s="68"/>
      <c r="D44" s="68"/>
      <c r="E44" s="87"/>
      <c r="F44" s="88"/>
      <c r="G44" s="108"/>
      <c r="H44" s="85"/>
      <c r="I44" s="84">
        <v>2.4</v>
      </c>
      <c r="J44" s="85"/>
      <c r="K44" s="83"/>
      <c r="L44" s="83"/>
      <c r="M44" s="85"/>
      <c r="N44" s="104"/>
      <c r="O44" s="104"/>
      <c r="P44" s="107"/>
      <c r="Q44" s="83"/>
      <c r="R44" s="93"/>
      <c r="S44" s="29"/>
      <c r="T44" s="30"/>
      <c r="U44" s="31"/>
      <c r="V44" s="31"/>
      <c r="W44" s="31"/>
      <c r="X44" s="31"/>
      <c r="Y44" s="31"/>
      <c r="Z44" s="32"/>
      <c r="AA44" s="33"/>
      <c r="AB44" s="33"/>
      <c r="AC44" s="102"/>
      <c r="AD44" s="57"/>
      <c r="AE44" s="57"/>
      <c r="AF44" s="104"/>
      <c r="AG44" s="105"/>
      <c r="AH44" s="82"/>
      <c r="AI44" s="82"/>
      <c r="AJ44" s="98"/>
      <c r="AK44" s="100"/>
      <c r="AL44" s="98"/>
      <c r="AM44" s="80"/>
      <c r="AN44" s="80"/>
      <c r="AO44" s="80"/>
      <c r="AP44" s="80"/>
      <c r="AQ44" s="95"/>
      <c r="AR44" s="92"/>
      <c r="AS44" s="83"/>
    </row>
    <row r="45" spans="1:45" ht="27.75" hidden="1" customHeight="1">
      <c r="A45" s="86"/>
      <c r="B45" s="67"/>
      <c r="C45" s="68"/>
      <c r="D45" s="68"/>
      <c r="E45" s="87"/>
      <c r="F45" s="88"/>
      <c r="G45" s="108"/>
      <c r="H45" s="85"/>
      <c r="I45" s="84"/>
      <c r="J45" s="85"/>
      <c r="K45" s="83"/>
      <c r="L45" s="83"/>
      <c r="M45" s="85"/>
      <c r="N45" s="104"/>
      <c r="O45" s="104"/>
      <c r="P45" s="107"/>
      <c r="Q45" s="83"/>
      <c r="R45" s="60"/>
      <c r="S45" s="29"/>
      <c r="T45" s="30"/>
      <c r="U45" s="31"/>
      <c r="V45" s="31"/>
      <c r="W45" s="31"/>
      <c r="X45" s="31"/>
      <c r="Y45" s="31"/>
      <c r="Z45" s="32"/>
      <c r="AA45" s="33"/>
      <c r="AB45" s="33"/>
      <c r="AC45" s="102"/>
      <c r="AD45" s="57"/>
      <c r="AE45" s="57"/>
      <c r="AF45" s="104"/>
      <c r="AG45" s="105"/>
      <c r="AH45" s="82"/>
      <c r="AI45" s="82"/>
      <c r="AJ45" s="98"/>
      <c r="AK45" s="100"/>
      <c r="AL45" s="98"/>
      <c r="AM45" s="80"/>
      <c r="AN45" s="80"/>
      <c r="AO45" s="80"/>
      <c r="AP45" s="80"/>
      <c r="AQ45" s="95"/>
      <c r="AR45" s="75"/>
      <c r="AS45" s="117"/>
    </row>
    <row r="46" spans="1:45" ht="23.25" hidden="1" customHeight="1">
      <c r="A46" s="86"/>
      <c r="B46" s="67"/>
      <c r="C46" s="68"/>
      <c r="D46" s="68"/>
      <c r="E46" s="87"/>
      <c r="F46" s="88"/>
      <c r="G46" s="108"/>
      <c r="H46" s="85"/>
      <c r="I46" s="84"/>
      <c r="J46" s="85"/>
      <c r="K46" s="83"/>
      <c r="L46" s="83"/>
      <c r="M46" s="85"/>
      <c r="N46" s="104"/>
      <c r="O46" s="104"/>
      <c r="P46" s="107"/>
      <c r="Q46" s="83"/>
      <c r="R46" s="60"/>
      <c r="S46" s="29"/>
      <c r="T46" s="30"/>
      <c r="U46" s="31"/>
      <c r="V46" s="31"/>
      <c r="W46" s="31"/>
      <c r="X46" s="31"/>
      <c r="Y46" s="31"/>
      <c r="Z46" s="32"/>
      <c r="AA46" s="33"/>
      <c r="AB46" s="33"/>
      <c r="AC46" s="102"/>
      <c r="AD46" s="57"/>
      <c r="AE46" s="57"/>
      <c r="AF46" s="104"/>
      <c r="AG46" s="105"/>
      <c r="AH46" s="82"/>
      <c r="AI46" s="82"/>
      <c r="AJ46" s="98"/>
      <c r="AK46" s="100"/>
      <c r="AL46" s="98"/>
      <c r="AM46" s="80"/>
      <c r="AN46" s="80"/>
      <c r="AO46" s="80"/>
      <c r="AP46" s="80"/>
      <c r="AQ46" s="95"/>
      <c r="AR46" s="75"/>
      <c r="AS46" s="117"/>
    </row>
    <row r="47" spans="1:45" ht="21.75" hidden="1" customHeight="1">
      <c r="A47" s="86"/>
      <c r="B47" s="67"/>
      <c r="C47" s="68"/>
      <c r="D47" s="68"/>
      <c r="E47" s="87"/>
      <c r="F47" s="88"/>
      <c r="G47" s="108"/>
      <c r="H47" s="85"/>
      <c r="I47" s="84"/>
      <c r="J47" s="85"/>
      <c r="K47" s="83"/>
      <c r="L47" s="83"/>
      <c r="M47" s="85"/>
      <c r="N47" s="104"/>
      <c r="O47" s="104"/>
      <c r="P47" s="107"/>
      <c r="Q47" s="83"/>
      <c r="R47" s="60"/>
      <c r="S47" s="29"/>
      <c r="T47" s="30"/>
      <c r="U47" s="31"/>
      <c r="V47" s="31"/>
      <c r="W47" s="31"/>
      <c r="X47" s="31"/>
      <c r="Y47" s="31"/>
      <c r="Z47" s="32"/>
      <c r="AA47" s="33"/>
      <c r="AB47" s="33"/>
      <c r="AC47" s="102"/>
      <c r="AD47" s="57"/>
      <c r="AE47" s="57"/>
      <c r="AF47" s="104"/>
      <c r="AG47" s="105"/>
      <c r="AH47" s="82"/>
      <c r="AI47" s="82"/>
      <c r="AJ47" s="98"/>
      <c r="AK47" s="100"/>
      <c r="AL47" s="98"/>
      <c r="AM47" s="80"/>
      <c r="AN47" s="80"/>
      <c r="AO47" s="80"/>
      <c r="AP47" s="80"/>
      <c r="AQ47" s="95"/>
      <c r="AR47" s="75"/>
      <c r="AS47" s="117"/>
    </row>
    <row r="48" spans="1:45" ht="21.75" hidden="1" customHeight="1">
      <c r="A48" s="86"/>
      <c r="B48" s="67"/>
      <c r="C48" s="68"/>
      <c r="D48" s="68"/>
      <c r="E48" s="87"/>
      <c r="F48" s="88"/>
      <c r="G48" s="108"/>
      <c r="H48" s="85"/>
      <c r="I48" s="84"/>
      <c r="J48" s="85"/>
      <c r="K48" s="83"/>
      <c r="L48" s="83"/>
      <c r="M48" s="85"/>
      <c r="N48" s="104"/>
      <c r="O48" s="104"/>
      <c r="P48" s="107"/>
      <c r="Q48" s="83"/>
      <c r="R48" s="60"/>
      <c r="S48" s="29"/>
      <c r="T48" s="30"/>
      <c r="U48" s="31"/>
      <c r="V48" s="31"/>
      <c r="W48" s="31"/>
      <c r="X48" s="31"/>
      <c r="Y48" s="31"/>
      <c r="Z48" s="32"/>
      <c r="AA48" s="33"/>
      <c r="AB48" s="33"/>
      <c r="AC48" s="102"/>
      <c r="AD48" s="57"/>
      <c r="AE48" s="57"/>
      <c r="AF48" s="104"/>
      <c r="AG48" s="105"/>
      <c r="AH48" s="82"/>
      <c r="AI48" s="82"/>
      <c r="AJ48" s="98"/>
      <c r="AK48" s="100"/>
      <c r="AL48" s="98"/>
      <c r="AM48" s="80"/>
      <c r="AN48" s="80"/>
      <c r="AO48" s="80"/>
      <c r="AP48" s="80"/>
      <c r="AQ48" s="95"/>
      <c r="AR48" s="75"/>
      <c r="AS48" s="117"/>
    </row>
    <row r="49" spans="1:45" ht="27" hidden="1" customHeight="1">
      <c r="A49" s="86"/>
      <c r="B49" s="67"/>
      <c r="C49" s="68"/>
      <c r="D49" s="68"/>
      <c r="E49" s="87"/>
      <c r="F49" s="88"/>
      <c r="G49" s="108"/>
      <c r="H49" s="85"/>
      <c r="I49" s="84">
        <v>2.5</v>
      </c>
      <c r="J49" s="85"/>
      <c r="K49" s="83"/>
      <c r="L49" s="83"/>
      <c r="M49" s="85"/>
      <c r="N49" s="104"/>
      <c r="O49" s="104"/>
      <c r="P49" s="107"/>
      <c r="Q49" s="83"/>
      <c r="R49" s="93"/>
      <c r="S49" s="29"/>
      <c r="T49" s="30"/>
      <c r="U49" s="31"/>
      <c r="V49" s="31"/>
      <c r="W49" s="31"/>
      <c r="X49" s="31"/>
      <c r="Y49" s="31"/>
      <c r="Z49" s="32"/>
      <c r="AA49" s="33"/>
      <c r="AB49" s="33"/>
      <c r="AC49" s="102"/>
      <c r="AD49" s="57"/>
      <c r="AE49" s="57"/>
      <c r="AF49" s="104"/>
      <c r="AG49" s="105"/>
      <c r="AH49" s="82"/>
      <c r="AI49" s="82"/>
      <c r="AJ49" s="98"/>
      <c r="AK49" s="100"/>
      <c r="AL49" s="98"/>
      <c r="AM49" s="80"/>
      <c r="AN49" s="80"/>
      <c r="AO49" s="80"/>
      <c r="AP49" s="80"/>
      <c r="AQ49" s="95"/>
      <c r="AR49" s="92"/>
      <c r="AS49" s="83"/>
    </row>
    <row r="50" spans="1:45" ht="23.25" hidden="1" customHeight="1">
      <c r="A50" s="86"/>
      <c r="B50" s="67"/>
      <c r="C50" s="68"/>
      <c r="D50" s="68"/>
      <c r="E50" s="87"/>
      <c r="F50" s="88"/>
      <c r="G50" s="108"/>
      <c r="H50" s="85"/>
      <c r="I50" s="84"/>
      <c r="J50" s="85"/>
      <c r="K50" s="83"/>
      <c r="L50" s="83"/>
      <c r="M50" s="85"/>
      <c r="N50" s="104"/>
      <c r="O50" s="104"/>
      <c r="P50" s="107"/>
      <c r="Q50" s="83"/>
      <c r="R50" s="60"/>
      <c r="S50" s="29"/>
      <c r="T50" s="30"/>
      <c r="U50" s="31"/>
      <c r="V50" s="31"/>
      <c r="W50" s="31"/>
      <c r="X50" s="31"/>
      <c r="Y50" s="31"/>
      <c r="Z50" s="32"/>
      <c r="AA50" s="33"/>
      <c r="AB50" s="33"/>
      <c r="AC50" s="102"/>
      <c r="AD50" s="57"/>
      <c r="AE50" s="57"/>
      <c r="AF50" s="104"/>
      <c r="AG50" s="105"/>
      <c r="AH50" s="82"/>
      <c r="AI50" s="82"/>
      <c r="AJ50" s="98"/>
      <c r="AK50" s="100"/>
      <c r="AL50" s="98"/>
      <c r="AM50" s="80"/>
      <c r="AN50" s="80"/>
      <c r="AO50" s="80"/>
      <c r="AP50" s="80"/>
      <c r="AQ50" s="95"/>
      <c r="AR50" s="75"/>
      <c r="AS50" s="117"/>
    </row>
    <row r="51" spans="1:45" ht="22.5" hidden="1" customHeight="1">
      <c r="A51" s="86"/>
      <c r="B51" s="67"/>
      <c r="C51" s="68"/>
      <c r="D51" s="68"/>
      <c r="E51" s="87"/>
      <c r="F51" s="88"/>
      <c r="G51" s="108"/>
      <c r="H51" s="85"/>
      <c r="I51" s="84"/>
      <c r="J51" s="85"/>
      <c r="K51" s="83"/>
      <c r="L51" s="83"/>
      <c r="M51" s="85"/>
      <c r="N51" s="104"/>
      <c r="O51" s="104"/>
      <c r="P51" s="107"/>
      <c r="Q51" s="83"/>
      <c r="R51" s="60"/>
      <c r="S51" s="29"/>
      <c r="T51" s="30"/>
      <c r="U51" s="31"/>
      <c r="V51" s="31"/>
      <c r="W51" s="31"/>
      <c r="X51" s="31"/>
      <c r="Y51" s="31"/>
      <c r="Z51" s="32"/>
      <c r="AA51" s="33"/>
      <c r="AB51" s="33"/>
      <c r="AC51" s="102"/>
      <c r="AD51" s="57"/>
      <c r="AE51" s="57"/>
      <c r="AF51" s="104"/>
      <c r="AG51" s="105"/>
      <c r="AH51" s="82"/>
      <c r="AI51" s="82"/>
      <c r="AJ51" s="98"/>
      <c r="AK51" s="100"/>
      <c r="AL51" s="98"/>
      <c r="AM51" s="80"/>
      <c r="AN51" s="80"/>
      <c r="AO51" s="80"/>
      <c r="AP51" s="80"/>
      <c r="AQ51" s="95"/>
      <c r="AR51" s="75"/>
      <c r="AS51" s="117"/>
    </row>
    <row r="52" spans="1:45" ht="27" hidden="1" customHeight="1">
      <c r="A52" s="86"/>
      <c r="B52" s="67"/>
      <c r="C52" s="68"/>
      <c r="D52" s="68"/>
      <c r="E52" s="87"/>
      <c r="F52" s="88"/>
      <c r="G52" s="108"/>
      <c r="H52" s="85"/>
      <c r="I52" s="84"/>
      <c r="J52" s="85"/>
      <c r="K52" s="83"/>
      <c r="L52" s="83"/>
      <c r="M52" s="85"/>
      <c r="N52" s="104"/>
      <c r="O52" s="104"/>
      <c r="P52" s="107"/>
      <c r="Q52" s="83"/>
      <c r="R52" s="60"/>
      <c r="S52" s="29"/>
      <c r="T52" s="30"/>
      <c r="U52" s="31"/>
      <c r="V52" s="31"/>
      <c r="W52" s="31"/>
      <c r="X52" s="31"/>
      <c r="Y52" s="31"/>
      <c r="Z52" s="32"/>
      <c r="AA52" s="33"/>
      <c r="AB52" s="33"/>
      <c r="AC52" s="102"/>
      <c r="AD52" s="57"/>
      <c r="AE52" s="57"/>
      <c r="AF52" s="104"/>
      <c r="AG52" s="105"/>
      <c r="AH52" s="82"/>
      <c r="AI52" s="82"/>
      <c r="AJ52" s="98"/>
      <c r="AK52" s="100"/>
      <c r="AL52" s="98"/>
      <c r="AM52" s="80"/>
      <c r="AN52" s="80"/>
      <c r="AO52" s="80"/>
      <c r="AP52" s="80"/>
      <c r="AQ52" s="95"/>
      <c r="AR52" s="75"/>
      <c r="AS52" s="117"/>
    </row>
    <row r="53" spans="1:45" ht="33" hidden="1" customHeight="1">
      <c r="A53" s="86"/>
      <c r="B53" s="67"/>
      <c r="C53" s="68"/>
      <c r="D53" s="68"/>
      <c r="E53" s="87"/>
      <c r="F53" s="88"/>
      <c r="G53" s="108"/>
      <c r="H53" s="85"/>
      <c r="I53" s="84"/>
      <c r="J53" s="85"/>
      <c r="K53" s="83"/>
      <c r="L53" s="83"/>
      <c r="M53" s="85"/>
      <c r="N53" s="104"/>
      <c r="O53" s="104"/>
      <c r="P53" s="107"/>
      <c r="Q53" s="83"/>
      <c r="R53" s="60"/>
      <c r="S53" s="29"/>
      <c r="T53" s="30"/>
      <c r="U53" s="31"/>
      <c r="V53" s="31"/>
      <c r="W53" s="31"/>
      <c r="X53" s="31"/>
      <c r="Y53" s="31"/>
      <c r="Z53" s="32"/>
      <c r="AA53" s="33"/>
      <c r="AB53" s="33"/>
      <c r="AC53" s="102"/>
      <c r="AD53" s="57"/>
      <c r="AE53" s="57"/>
      <c r="AF53" s="104"/>
      <c r="AG53" s="105"/>
      <c r="AH53" s="82"/>
      <c r="AI53" s="82"/>
      <c r="AJ53" s="98"/>
      <c r="AK53" s="100"/>
      <c r="AL53" s="98"/>
      <c r="AM53" s="80"/>
      <c r="AN53" s="80"/>
      <c r="AO53" s="80"/>
      <c r="AP53" s="80"/>
      <c r="AQ53" s="95"/>
      <c r="AR53" s="75"/>
      <c r="AS53" s="117"/>
    </row>
    <row r="54" spans="1:45" ht="25.5" customHeight="1">
      <c r="A54" s="66" t="s">
        <v>377</v>
      </c>
      <c r="B54" s="67" t="s">
        <v>242</v>
      </c>
      <c r="C54" s="67" t="s">
        <v>178</v>
      </c>
      <c r="D54" s="67" t="s">
        <v>243</v>
      </c>
      <c r="E54" s="69" t="s">
        <v>251</v>
      </c>
      <c r="F54" s="67" t="s">
        <v>46</v>
      </c>
      <c r="G54" s="91" t="s">
        <v>164</v>
      </c>
      <c r="H54" s="85"/>
      <c r="I54" s="61">
        <v>3.1</v>
      </c>
      <c r="J54" s="62" t="s">
        <v>252</v>
      </c>
      <c r="K54" s="58" t="s">
        <v>137</v>
      </c>
      <c r="L54" s="58" t="s">
        <v>62</v>
      </c>
      <c r="M54" s="62" t="s">
        <v>253</v>
      </c>
      <c r="N54" s="63">
        <v>5</v>
      </c>
      <c r="O54" s="63">
        <v>6</v>
      </c>
      <c r="P54" s="89" t="str">
        <f>IF(AND(N54&lt;&gt;"",O54&lt;&gt;""),IF(AND(N54&gt;5,O54&gt;5),"I",IF(AND(N54&lt;=5,O54&gt;5),"II",IF(AND(N54&gt;5,O54&lt;=5),"IV",IF(AND(N54&lt;=5,O54&lt;=5),"III")))),"")</f>
        <v>II</v>
      </c>
      <c r="Q54" s="58" t="s">
        <v>51</v>
      </c>
      <c r="R54" s="59"/>
      <c r="S54" s="29"/>
      <c r="T54" s="30"/>
      <c r="U54" s="31"/>
      <c r="V54" s="31"/>
      <c r="W54" s="31"/>
      <c r="X54" s="31"/>
      <c r="Y54" s="31"/>
      <c r="Z54" s="32"/>
      <c r="AA54" s="33"/>
      <c r="AB54" s="33"/>
      <c r="AC54" s="54" t="s">
        <v>55</v>
      </c>
      <c r="AD54" s="56" t="str">
        <f>IF($N54=1,"b","")</f>
        <v/>
      </c>
      <c r="AE54" s="56" t="str">
        <f>IF($O54=1,"b","")</f>
        <v/>
      </c>
      <c r="AF54" s="63">
        <v>5</v>
      </c>
      <c r="AG54" s="63">
        <v>6</v>
      </c>
      <c r="AH54" s="81">
        <v>0</v>
      </c>
      <c r="AI54" s="81">
        <v>0</v>
      </c>
      <c r="AJ54" s="77">
        <v>1</v>
      </c>
      <c r="AK54" s="77">
        <v>1</v>
      </c>
      <c r="AL54" s="77">
        <v>2</v>
      </c>
      <c r="AM54" s="79" t="str">
        <f>IF($AL54&gt;=2,IF(AND($AF54="",$AG54=""),"",IF(AND($AF54&gt;5,$AG54&gt;5),"I","")),"")</f>
        <v/>
      </c>
      <c r="AN54" s="79" t="str">
        <f>IF($AL54&gt;=2,IF(AND($AF54="",$AG54=""),"",IF(AND($AF54&lt;6,$AG54&gt;5),"II","")),"")</f>
        <v>II</v>
      </c>
      <c r="AO54" s="79" t="str">
        <f>IF($AL54&gt;=2,IF(AND($AF54="",$AG54=""),"",IF(AND($AF54&lt;6,$AG54&lt;6),"III","")),"")</f>
        <v/>
      </c>
      <c r="AP54" s="79" t="str">
        <f>IF($AL54&gt;=2,IF(AND($AF54="",$AG54=""),"",IF(AND($AF54&gt;5,$AG54&lt;6),"IV","")),"")</f>
        <v/>
      </c>
      <c r="AQ54" s="76" t="s">
        <v>56</v>
      </c>
      <c r="AR54" s="74" t="s">
        <v>384</v>
      </c>
      <c r="AS54" s="116">
        <v>75</v>
      </c>
    </row>
    <row r="55" spans="1:45" ht="15" customHeight="1">
      <c r="A55" s="66"/>
      <c r="B55" s="67"/>
      <c r="C55" s="67"/>
      <c r="D55" s="67"/>
      <c r="E55" s="69"/>
      <c r="F55" s="67"/>
      <c r="G55" s="91"/>
      <c r="H55" s="85"/>
      <c r="I55" s="61"/>
      <c r="J55" s="62"/>
      <c r="K55" s="58"/>
      <c r="L55" s="58"/>
      <c r="M55" s="62"/>
      <c r="N55" s="63"/>
      <c r="O55" s="63"/>
      <c r="P55" s="90"/>
      <c r="Q55" s="58"/>
      <c r="R55" s="60"/>
      <c r="S55" s="29"/>
      <c r="T55" s="30"/>
      <c r="U55" s="31"/>
      <c r="V55" s="31"/>
      <c r="W55" s="31"/>
      <c r="X55" s="31"/>
      <c r="Y55" s="31"/>
      <c r="Z55" s="32"/>
      <c r="AA55" s="33"/>
      <c r="AB55" s="33"/>
      <c r="AC55" s="109"/>
      <c r="AD55" s="57"/>
      <c r="AE55" s="57"/>
      <c r="AF55" s="63"/>
      <c r="AG55" s="63"/>
      <c r="AH55" s="82"/>
      <c r="AI55" s="82"/>
      <c r="AJ55" s="78"/>
      <c r="AK55" s="78"/>
      <c r="AL55" s="78"/>
      <c r="AM55" s="80"/>
      <c r="AN55" s="80"/>
      <c r="AO55" s="80"/>
      <c r="AP55" s="80"/>
      <c r="AQ55" s="76"/>
      <c r="AR55" s="75"/>
      <c r="AS55" s="117"/>
    </row>
    <row r="56" spans="1:45" ht="15" customHeight="1">
      <c r="A56" s="66"/>
      <c r="B56" s="67"/>
      <c r="C56" s="67"/>
      <c r="D56" s="67"/>
      <c r="E56" s="69"/>
      <c r="F56" s="67"/>
      <c r="G56" s="91"/>
      <c r="H56" s="85"/>
      <c r="I56" s="61"/>
      <c r="J56" s="62"/>
      <c r="K56" s="58"/>
      <c r="L56" s="58"/>
      <c r="M56" s="62"/>
      <c r="N56" s="63"/>
      <c r="O56" s="63"/>
      <c r="P56" s="90"/>
      <c r="Q56" s="58"/>
      <c r="R56" s="60"/>
      <c r="S56" s="29"/>
      <c r="T56" s="30"/>
      <c r="U56" s="31"/>
      <c r="V56" s="31"/>
      <c r="W56" s="31"/>
      <c r="X56" s="31"/>
      <c r="Y56" s="31"/>
      <c r="Z56" s="32"/>
      <c r="AA56" s="33"/>
      <c r="AB56" s="33"/>
      <c r="AC56" s="109"/>
      <c r="AD56" s="57"/>
      <c r="AE56" s="57"/>
      <c r="AF56" s="63"/>
      <c r="AG56" s="63"/>
      <c r="AH56" s="82"/>
      <c r="AI56" s="82"/>
      <c r="AJ56" s="78"/>
      <c r="AK56" s="78"/>
      <c r="AL56" s="78"/>
      <c r="AM56" s="80"/>
      <c r="AN56" s="80"/>
      <c r="AO56" s="80"/>
      <c r="AP56" s="80"/>
      <c r="AQ56" s="76"/>
      <c r="AR56" s="75"/>
      <c r="AS56" s="117"/>
    </row>
    <row r="57" spans="1:45" ht="15" customHeight="1">
      <c r="A57" s="66"/>
      <c r="B57" s="67"/>
      <c r="C57" s="67"/>
      <c r="D57" s="67"/>
      <c r="E57" s="69"/>
      <c r="F57" s="67"/>
      <c r="G57" s="91"/>
      <c r="H57" s="85"/>
      <c r="I57" s="61"/>
      <c r="J57" s="62"/>
      <c r="K57" s="58"/>
      <c r="L57" s="58"/>
      <c r="M57" s="62"/>
      <c r="N57" s="63"/>
      <c r="O57" s="63"/>
      <c r="P57" s="90"/>
      <c r="Q57" s="58"/>
      <c r="R57" s="60"/>
      <c r="S57" s="29"/>
      <c r="T57" s="30"/>
      <c r="U57" s="31"/>
      <c r="V57" s="31"/>
      <c r="W57" s="31"/>
      <c r="X57" s="31"/>
      <c r="Y57" s="31"/>
      <c r="Z57" s="32"/>
      <c r="AA57" s="33"/>
      <c r="AB57" s="33"/>
      <c r="AC57" s="109"/>
      <c r="AD57" s="57"/>
      <c r="AE57" s="57"/>
      <c r="AF57" s="63"/>
      <c r="AG57" s="63"/>
      <c r="AH57" s="82"/>
      <c r="AI57" s="82"/>
      <c r="AJ57" s="78"/>
      <c r="AK57" s="78"/>
      <c r="AL57" s="78"/>
      <c r="AM57" s="80"/>
      <c r="AN57" s="80"/>
      <c r="AO57" s="80"/>
      <c r="AP57" s="80"/>
      <c r="AQ57" s="76"/>
      <c r="AR57" s="75"/>
      <c r="AS57" s="117"/>
    </row>
    <row r="58" spans="1:45" ht="15" customHeight="1">
      <c r="A58" s="66"/>
      <c r="B58" s="67"/>
      <c r="C58" s="67"/>
      <c r="D58" s="67"/>
      <c r="E58" s="69"/>
      <c r="F58" s="67"/>
      <c r="G58" s="91"/>
      <c r="H58" s="85"/>
      <c r="I58" s="61"/>
      <c r="J58" s="62"/>
      <c r="K58" s="58"/>
      <c r="L58" s="58"/>
      <c r="M58" s="62"/>
      <c r="N58" s="63"/>
      <c r="O58" s="63"/>
      <c r="P58" s="90"/>
      <c r="Q58" s="58"/>
      <c r="R58" s="60"/>
      <c r="S58" s="29"/>
      <c r="T58" s="30"/>
      <c r="U58" s="31"/>
      <c r="V58" s="31"/>
      <c r="W58" s="31"/>
      <c r="X58" s="31"/>
      <c r="Y58" s="31"/>
      <c r="Z58" s="32"/>
      <c r="AA58" s="33"/>
      <c r="AB58" s="33"/>
      <c r="AC58" s="109"/>
      <c r="AD58" s="57"/>
      <c r="AE58" s="57"/>
      <c r="AF58" s="63"/>
      <c r="AG58" s="63"/>
      <c r="AH58" s="82"/>
      <c r="AI58" s="82"/>
      <c r="AJ58" s="78"/>
      <c r="AK58" s="78"/>
      <c r="AL58" s="78"/>
      <c r="AM58" s="80"/>
      <c r="AN58" s="80"/>
      <c r="AO58" s="80"/>
      <c r="AP58" s="80"/>
      <c r="AQ58" s="76"/>
      <c r="AR58" s="75"/>
      <c r="AS58" s="117"/>
    </row>
    <row r="59" spans="1:45" ht="15" customHeight="1">
      <c r="A59" s="66"/>
      <c r="B59" s="67"/>
      <c r="C59" s="67"/>
      <c r="D59" s="67"/>
      <c r="E59" s="69"/>
      <c r="F59" s="67"/>
      <c r="G59" s="91"/>
      <c r="H59" s="85"/>
      <c r="I59" s="61">
        <v>3.2</v>
      </c>
      <c r="J59" s="62" t="s">
        <v>254</v>
      </c>
      <c r="K59" s="58" t="s">
        <v>137</v>
      </c>
      <c r="L59" s="58" t="s">
        <v>62</v>
      </c>
      <c r="M59" s="62"/>
      <c r="N59" s="63"/>
      <c r="O59" s="63"/>
      <c r="P59" s="90"/>
      <c r="Q59" s="58" t="s">
        <v>55</v>
      </c>
      <c r="R59" s="59"/>
      <c r="S59" s="29"/>
      <c r="T59" s="30"/>
      <c r="U59" s="31"/>
      <c r="V59" s="31"/>
      <c r="W59" s="31"/>
      <c r="X59" s="31"/>
      <c r="Y59" s="31"/>
      <c r="Z59" s="32"/>
      <c r="AA59" s="33"/>
      <c r="AB59" s="33"/>
      <c r="AC59" s="109"/>
      <c r="AD59" s="57"/>
      <c r="AE59" s="57"/>
      <c r="AF59" s="63"/>
      <c r="AG59" s="63"/>
      <c r="AH59" s="82"/>
      <c r="AI59" s="82"/>
      <c r="AJ59" s="78"/>
      <c r="AK59" s="78"/>
      <c r="AL59" s="78"/>
      <c r="AM59" s="80"/>
      <c r="AN59" s="80"/>
      <c r="AO59" s="80"/>
      <c r="AP59" s="80"/>
      <c r="AQ59" s="76"/>
      <c r="AR59" s="74" t="s">
        <v>385</v>
      </c>
      <c r="AS59" s="116">
        <v>50</v>
      </c>
    </row>
    <row r="60" spans="1:45" ht="15" customHeight="1">
      <c r="A60" s="66"/>
      <c r="B60" s="67"/>
      <c r="C60" s="67"/>
      <c r="D60" s="67"/>
      <c r="E60" s="69"/>
      <c r="F60" s="67"/>
      <c r="G60" s="91"/>
      <c r="H60" s="85"/>
      <c r="I60" s="61"/>
      <c r="J60" s="62"/>
      <c r="K60" s="58"/>
      <c r="L60" s="58"/>
      <c r="M60" s="62"/>
      <c r="N60" s="63"/>
      <c r="O60" s="63"/>
      <c r="P60" s="90"/>
      <c r="Q60" s="58"/>
      <c r="R60" s="60"/>
      <c r="S60" s="29"/>
      <c r="T60" s="30"/>
      <c r="U60" s="31"/>
      <c r="V60" s="31"/>
      <c r="W60" s="31"/>
      <c r="X60" s="31"/>
      <c r="Y60" s="31"/>
      <c r="Z60" s="32"/>
      <c r="AA60" s="33"/>
      <c r="AB60" s="33"/>
      <c r="AC60" s="109"/>
      <c r="AD60" s="57"/>
      <c r="AE60" s="57"/>
      <c r="AF60" s="63"/>
      <c r="AG60" s="63"/>
      <c r="AH60" s="82"/>
      <c r="AI60" s="82"/>
      <c r="AJ60" s="78"/>
      <c r="AK60" s="78"/>
      <c r="AL60" s="78"/>
      <c r="AM60" s="80"/>
      <c r="AN60" s="80"/>
      <c r="AO60" s="80"/>
      <c r="AP60" s="80"/>
      <c r="AQ60" s="76"/>
      <c r="AR60" s="75"/>
      <c r="AS60" s="117"/>
    </row>
    <row r="61" spans="1:45" ht="15" customHeight="1">
      <c r="A61" s="66"/>
      <c r="B61" s="67"/>
      <c r="C61" s="67"/>
      <c r="D61" s="67"/>
      <c r="E61" s="69"/>
      <c r="F61" s="67"/>
      <c r="G61" s="91"/>
      <c r="H61" s="85"/>
      <c r="I61" s="61"/>
      <c r="J61" s="62"/>
      <c r="K61" s="58"/>
      <c r="L61" s="58"/>
      <c r="M61" s="62"/>
      <c r="N61" s="63"/>
      <c r="O61" s="63"/>
      <c r="P61" s="90"/>
      <c r="Q61" s="58"/>
      <c r="R61" s="60"/>
      <c r="S61" s="29"/>
      <c r="T61" s="30"/>
      <c r="U61" s="31"/>
      <c r="V61" s="31"/>
      <c r="W61" s="31"/>
      <c r="X61" s="31"/>
      <c r="Y61" s="31"/>
      <c r="Z61" s="32"/>
      <c r="AA61" s="33"/>
      <c r="AB61" s="33"/>
      <c r="AC61" s="109"/>
      <c r="AD61" s="57"/>
      <c r="AE61" s="57"/>
      <c r="AF61" s="63"/>
      <c r="AG61" s="63"/>
      <c r="AH61" s="82"/>
      <c r="AI61" s="82"/>
      <c r="AJ61" s="78"/>
      <c r="AK61" s="78"/>
      <c r="AL61" s="78"/>
      <c r="AM61" s="80"/>
      <c r="AN61" s="80"/>
      <c r="AO61" s="80"/>
      <c r="AP61" s="80"/>
      <c r="AQ61" s="76"/>
      <c r="AR61" s="75"/>
      <c r="AS61" s="117"/>
    </row>
    <row r="62" spans="1:45" ht="15" customHeight="1">
      <c r="A62" s="66"/>
      <c r="B62" s="67"/>
      <c r="C62" s="67"/>
      <c r="D62" s="67"/>
      <c r="E62" s="69"/>
      <c r="F62" s="67"/>
      <c r="G62" s="91"/>
      <c r="H62" s="85"/>
      <c r="I62" s="61"/>
      <c r="J62" s="62"/>
      <c r="K62" s="58"/>
      <c r="L62" s="58"/>
      <c r="M62" s="62"/>
      <c r="N62" s="63"/>
      <c r="O62" s="63"/>
      <c r="P62" s="90"/>
      <c r="Q62" s="58"/>
      <c r="R62" s="60"/>
      <c r="S62" s="29"/>
      <c r="T62" s="30"/>
      <c r="U62" s="31"/>
      <c r="V62" s="31"/>
      <c r="W62" s="31"/>
      <c r="X62" s="31"/>
      <c r="Y62" s="31"/>
      <c r="Z62" s="32"/>
      <c r="AA62" s="33"/>
      <c r="AB62" s="33"/>
      <c r="AC62" s="109"/>
      <c r="AD62" s="57"/>
      <c r="AE62" s="57"/>
      <c r="AF62" s="63"/>
      <c r="AG62" s="63"/>
      <c r="AH62" s="82"/>
      <c r="AI62" s="82"/>
      <c r="AJ62" s="78"/>
      <c r="AK62" s="78"/>
      <c r="AL62" s="78"/>
      <c r="AM62" s="80"/>
      <c r="AN62" s="80"/>
      <c r="AO62" s="80"/>
      <c r="AP62" s="80"/>
      <c r="AQ62" s="76"/>
      <c r="AR62" s="75"/>
      <c r="AS62" s="117"/>
    </row>
    <row r="63" spans="1:45" ht="14.25" customHeight="1">
      <c r="A63" s="66"/>
      <c r="B63" s="67"/>
      <c r="C63" s="67"/>
      <c r="D63" s="67"/>
      <c r="E63" s="69"/>
      <c r="F63" s="67"/>
      <c r="G63" s="91"/>
      <c r="H63" s="85"/>
      <c r="I63" s="61"/>
      <c r="J63" s="62"/>
      <c r="K63" s="58"/>
      <c r="L63" s="58"/>
      <c r="M63" s="62"/>
      <c r="N63" s="63"/>
      <c r="O63" s="63"/>
      <c r="P63" s="90"/>
      <c r="Q63" s="58"/>
      <c r="R63" s="60"/>
      <c r="S63" s="29"/>
      <c r="T63" s="30"/>
      <c r="U63" s="31"/>
      <c r="V63" s="31"/>
      <c r="W63" s="31"/>
      <c r="X63" s="31"/>
      <c r="Y63" s="31"/>
      <c r="Z63" s="32"/>
      <c r="AA63" s="33"/>
      <c r="AB63" s="33"/>
      <c r="AC63" s="109"/>
      <c r="AD63" s="57"/>
      <c r="AE63" s="57"/>
      <c r="AF63" s="63"/>
      <c r="AG63" s="63"/>
      <c r="AH63" s="82"/>
      <c r="AI63" s="82"/>
      <c r="AJ63" s="78"/>
      <c r="AK63" s="78"/>
      <c r="AL63" s="78"/>
      <c r="AM63" s="80"/>
      <c r="AN63" s="80"/>
      <c r="AO63" s="80"/>
      <c r="AP63" s="80"/>
      <c r="AQ63" s="76"/>
      <c r="AR63" s="75"/>
      <c r="AS63" s="117"/>
    </row>
    <row r="64" spans="1:45" ht="15" hidden="1" customHeight="1">
      <c r="A64" s="66"/>
      <c r="B64" s="67"/>
      <c r="C64" s="67"/>
      <c r="D64" s="67"/>
      <c r="E64" s="69"/>
      <c r="F64" s="67"/>
      <c r="G64" s="91"/>
      <c r="H64" s="85"/>
      <c r="I64" s="61">
        <v>3.3</v>
      </c>
      <c r="J64" s="62"/>
      <c r="K64" s="58"/>
      <c r="L64" s="58"/>
      <c r="M64" s="62"/>
      <c r="N64" s="63"/>
      <c r="O64" s="63"/>
      <c r="P64" s="90"/>
      <c r="Q64" s="58"/>
      <c r="R64" s="59"/>
      <c r="S64" s="29"/>
      <c r="T64" s="30"/>
      <c r="U64" s="31"/>
      <c r="V64" s="31"/>
      <c r="W64" s="31"/>
      <c r="X64" s="31"/>
      <c r="Y64" s="31"/>
      <c r="Z64" s="32"/>
      <c r="AA64" s="33"/>
      <c r="AB64" s="33"/>
      <c r="AC64" s="109"/>
      <c r="AD64" s="57"/>
      <c r="AE64" s="57"/>
      <c r="AF64" s="63"/>
      <c r="AG64" s="63"/>
      <c r="AH64" s="82"/>
      <c r="AI64" s="82"/>
      <c r="AJ64" s="78"/>
      <c r="AK64" s="78"/>
      <c r="AL64" s="78"/>
      <c r="AM64" s="80"/>
      <c r="AN64" s="80"/>
      <c r="AO64" s="80"/>
      <c r="AP64" s="80"/>
      <c r="AQ64" s="76"/>
      <c r="AR64" s="74"/>
      <c r="AS64" s="116"/>
    </row>
    <row r="65" spans="1:45" ht="15" hidden="1" customHeight="1">
      <c r="A65" s="66"/>
      <c r="B65" s="67"/>
      <c r="C65" s="67"/>
      <c r="D65" s="67"/>
      <c r="E65" s="69"/>
      <c r="F65" s="67"/>
      <c r="G65" s="91"/>
      <c r="H65" s="85"/>
      <c r="I65" s="61"/>
      <c r="J65" s="62"/>
      <c r="K65" s="58"/>
      <c r="L65" s="58"/>
      <c r="M65" s="62"/>
      <c r="N65" s="63"/>
      <c r="O65" s="63"/>
      <c r="P65" s="90"/>
      <c r="Q65" s="58"/>
      <c r="R65" s="60"/>
      <c r="S65" s="29"/>
      <c r="T65" s="30"/>
      <c r="U65" s="31"/>
      <c r="V65" s="31"/>
      <c r="W65" s="31"/>
      <c r="X65" s="31"/>
      <c r="Y65" s="31"/>
      <c r="Z65" s="32"/>
      <c r="AA65" s="33"/>
      <c r="AB65" s="33"/>
      <c r="AC65" s="109"/>
      <c r="AD65" s="57"/>
      <c r="AE65" s="57"/>
      <c r="AF65" s="63"/>
      <c r="AG65" s="63"/>
      <c r="AH65" s="82"/>
      <c r="AI65" s="82"/>
      <c r="AJ65" s="78"/>
      <c r="AK65" s="78"/>
      <c r="AL65" s="78"/>
      <c r="AM65" s="80"/>
      <c r="AN65" s="80"/>
      <c r="AO65" s="80"/>
      <c r="AP65" s="80"/>
      <c r="AQ65" s="76"/>
      <c r="AR65" s="75"/>
      <c r="AS65" s="117"/>
    </row>
    <row r="66" spans="1:45" ht="15" hidden="1" customHeight="1">
      <c r="A66" s="66"/>
      <c r="B66" s="67"/>
      <c r="C66" s="67"/>
      <c r="D66" s="67"/>
      <c r="E66" s="69"/>
      <c r="F66" s="67"/>
      <c r="G66" s="91"/>
      <c r="H66" s="85"/>
      <c r="I66" s="61"/>
      <c r="J66" s="62"/>
      <c r="K66" s="58"/>
      <c r="L66" s="58"/>
      <c r="M66" s="62"/>
      <c r="N66" s="63"/>
      <c r="O66" s="63"/>
      <c r="P66" s="90"/>
      <c r="Q66" s="58"/>
      <c r="R66" s="60"/>
      <c r="S66" s="29"/>
      <c r="T66" s="30"/>
      <c r="U66" s="31"/>
      <c r="V66" s="31"/>
      <c r="W66" s="31"/>
      <c r="X66" s="31"/>
      <c r="Y66" s="31"/>
      <c r="Z66" s="32"/>
      <c r="AA66" s="33"/>
      <c r="AB66" s="33"/>
      <c r="AC66" s="109"/>
      <c r="AD66" s="57"/>
      <c r="AE66" s="57"/>
      <c r="AF66" s="63"/>
      <c r="AG66" s="63"/>
      <c r="AH66" s="82"/>
      <c r="AI66" s="82"/>
      <c r="AJ66" s="78"/>
      <c r="AK66" s="78"/>
      <c r="AL66" s="78"/>
      <c r="AM66" s="80"/>
      <c r="AN66" s="80"/>
      <c r="AO66" s="80"/>
      <c r="AP66" s="80"/>
      <c r="AQ66" s="76"/>
      <c r="AR66" s="75"/>
      <c r="AS66" s="117"/>
    </row>
    <row r="67" spans="1:45" ht="15" hidden="1" customHeight="1">
      <c r="A67" s="66"/>
      <c r="B67" s="67"/>
      <c r="C67" s="67"/>
      <c r="D67" s="67"/>
      <c r="E67" s="69"/>
      <c r="F67" s="67"/>
      <c r="G67" s="91"/>
      <c r="H67" s="85"/>
      <c r="I67" s="61"/>
      <c r="J67" s="62"/>
      <c r="K67" s="58"/>
      <c r="L67" s="58"/>
      <c r="M67" s="62"/>
      <c r="N67" s="63"/>
      <c r="O67" s="63"/>
      <c r="P67" s="90"/>
      <c r="Q67" s="58"/>
      <c r="R67" s="60"/>
      <c r="S67" s="29"/>
      <c r="T67" s="30"/>
      <c r="U67" s="31"/>
      <c r="V67" s="31"/>
      <c r="W67" s="31"/>
      <c r="X67" s="31"/>
      <c r="Y67" s="31"/>
      <c r="Z67" s="32"/>
      <c r="AA67" s="33"/>
      <c r="AB67" s="33"/>
      <c r="AC67" s="109"/>
      <c r="AD67" s="57"/>
      <c r="AE67" s="57"/>
      <c r="AF67" s="63"/>
      <c r="AG67" s="63"/>
      <c r="AH67" s="82"/>
      <c r="AI67" s="82"/>
      <c r="AJ67" s="78"/>
      <c r="AK67" s="78"/>
      <c r="AL67" s="78"/>
      <c r="AM67" s="80"/>
      <c r="AN67" s="80"/>
      <c r="AO67" s="80"/>
      <c r="AP67" s="80"/>
      <c r="AQ67" s="76"/>
      <c r="AR67" s="75"/>
      <c r="AS67" s="117"/>
    </row>
    <row r="68" spans="1:45" ht="15" hidden="1" customHeight="1">
      <c r="A68" s="66"/>
      <c r="B68" s="67"/>
      <c r="C68" s="67"/>
      <c r="D68" s="67"/>
      <c r="E68" s="69"/>
      <c r="F68" s="67"/>
      <c r="G68" s="91"/>
      <c r="H68" s="85"/>
      <c r="I68" s="61"/>
      <c r="J68" s="62"/>
      <c r="K68" s="58"/>
      <c r="L68" s="58"/>
      <c r="M68" s="62"/>
      <c r="N68" s="63"/>
      <c r="O68" s="63"/>
      <c r="P68" s="90"/>
      <c r="Q68" s="58"/>
      <c r="R68" s="60"/>
      <c r="S68" s="29"/>
      <c r="T68" s="30"/>
      <c r="U68" s="31"/>
      <c r="V68" s="31"/>
      <c r="W68" s="31"/>
      <c r="X68" s="31"/>
      <c r="Y68" s="31"/>
      <c r="Z68" s="32"/>
      <c r="AA68" s="33"/>
      <c r="AB68" s="33"/>
      <c r="AC68" s="109"/>
      <c r="AD68" s="57"/>
      <c r="AE68" s="57"/>
      <c r="AF68" s="63"/>
      <c r="AG68" s="63"/>
      <c r="AH68" s="82"/>
      <c r="AI68" s="82"/>
      <c r="AJ68" s="78"/>
      <c r="AK68" s="78"/>
      <c r="AL68" s="78"/>
      <c r="AM68" s="80"/>
      <c r="AN68" s="80"/>
      <c r="AO68" s="80"/>
      <c r="AP68" s="80"/>
      <c r="AQ68" s="76"/>
      <c r="AR68" s="75"/>
      <c r="AS68" s="117"/>
    </row>
    <row r="69" spans="1:45" ht="15" hidden="1" customHeight="1">
      <c r="A69" s="66"/>
      <c r="B69" s="67"/>
      <c r="C69" s="67"/>
      <c r="D69" s="67"/>
      <c r="E69" s="69"/>
      <c r="F69" s="67"/>
      <c r="G69" s="91"/>
      <c r="H69" s="85"/>
      <c r="I69" s="61">
        <v>3.4</v>
      </c>
      <c r="J69" s="62"/>
      <c r="K69" s="58"/>
      <c r="L69" s="58"/>
      <c r="M69" s="62"/>
      <c r="N69" s="63"/>
      <c r="O69" s="63"/>
      <c r="P69" s="90"/>
      <c r="Q69" s="58"/>
      <c r="R69" s="59"/>
      <c r="S69" s="29"/>
      <c r="T69" s="30"/>
      <c r="U69" s="31"/>
      <c r="V69" s="31"/>
      <c r="W69" s="31"/>
      <c r="X69" s="31"/>
      <c r="Y69" s="31"/>
      <c r="Z69" s="32"/>
      <c r="AA69" s="33"/>
      <c r="AB69" s="33"/>
      <c r="AC69" s="109"/>
      <c r="AD69" s="57"/>
      <c r="AE69" s="57"/>
      <c r="AF69" s="63"/>
      <c r="AG69" s="63"/>
      <c r="AH69" s="82"/>
      <c r="AI69" s="82"/>
      <c r="AJ69" s="78"/>
      <c r="AK69" s="78"/>
      <c r="AL69" s="78"/>
      <c r="AM69" s="80"/>
      <c r="AN69" s="80"/>
      <c r="AO69" s="80"/>
      <c r="AP69" s="80"/>
      <c r="AQ69" s="76"/>
      <c r="AR69" s="74"/>
      <c r="AS69" s="116"/>
    </row>
    <row r="70" spans="1:45" ht="15" hidden="1" customHeight="1">
      <c r="A70" s="66"/>
      <c r="B70" s="67"/>
      <c r="C70" s="67"/>
      <c r="D70" s="67"/>
      <c r="E70" s="69"/>
      <c r="F70" s="67"/>
      <c r="G70" s="91"/>
      <c r="H70" s="85"/>
      <c r="I70" s="61"/>
      <c r="J70" s="62"/>
      <c r="K70" s="58"/>
      <c r="L70" s="58"/>
      <c r="M70" s="62"/>
      <c r="N70" s="63"/>
      <c r="O70" s="63"/>
      <c r="P70" s="90"/>
      <c r="Q70" s="58"/>
      <c r="R70" s="60"/>
      <c r="S70" s="29"/>
      <c r="T70" s="30"/>
      <c r="U70" s="31"/>
      <c r="V70" s="31"/>
      <c r="W70" s="31"/>
      <c r="X70" s="31"/>
      <c r="Y70" s="31"/>
      <c r="Z70" s="32"/>
      <c r="AA70" s="33"/>
      <c r="AB70" s="33"/>
      <c r="AC70" s="109"/>
      <c r="AD70" s="57"/>
      <c r="AE70" s="57"/>
      <c r="AF70" s="63"/>
      <c r="AG70" s="63"/>
      <c r="AH70" s="82"/>
      <c r="AI70" s="82"/>
      <c r="AJ70" s="78"/>
      <c r="AK70" s="78"/>
      <c r="AL70" s="78"/>
      <c r="AM70" s="80"/>
      <c r="AN70" s="80"/>
      <c r="AO70" s="80"/>
      <c r="AP70" s="80"/>
      <c r="AQ70" s="76"/>
      <c r="AR70" s="75"/>
      <c r="AS70" s="117"/>
    </row>
    <row r="71" spans="1:45" ht="15" hidden="1" customHeight="1">
      <c r="A71" s="66"/>
      <c r="B71" s="67"/>
      <c r="C71" s="67"/>
      <c r="D71" s="67"/>
      <c r="E71" s="69"/>
      <c r="F71" s="67"/>
      <c r="G71" s="91"/>
      <c r="H71" s="85"/>
      <c r="I71" s="61"/>
      <c r="J71" s="62"/>
      <c r="K71" s="58"/>
      <c r="L71" s="58"/>
      <c r="M71" s="62"/>
      <c r="N71" s="63"/>
      <c r="O71" s="63"/>
      <c r="P71" s="90"/>
      <c r="Q71" s="58"/>
      <c r="R71" s="60"/>
      <c r="S71" s="29"/>
      <c r="T71" s="30"/>
      <c r="U71" s="31"/>
      <c r="V71" s="31"/>
      <c r="W71" s="31"/>
      <c r="X71" s="31"/>
      <c r="Y71" s="31"/>
      <c r="Z71" s="32"/>
      <c r="AA71" s="33"/>
      <c r="AB71" s="33"/>
      <c r="AC71" s="109"/>
      <c r="AD71" s="57"/>
      <c r="AE71" s="57"/>
      <c r="AF71" s="63"/>
      <c r="AG71" s="63"/>
      <c r="AH71" s="82"/>
      <c r="AI71" s="82"/>
      <c r="AJ71" s="78"/>
      <c r="AK71" s="78"/>
      <c r="AL71" s="78"/>
      <c r="AM71" s="80"/>
      <c r="AN71" s="80"/>
      <c r="AO71" s="80"/>
      <c r="AP71" s="80"/>
      <c r="AQ71" s="76"/>
      <c r="AR71" s="75"/>
      <c r="AS71" s="117"/>
    </row>
    <row r="72" spans="1:45" ht="15" hidden="1" customHeight="1">
      <c r="A72" s="66"/>
      <c r="B72" s="67"/>
      <c r="C72" s="67"/>
      <c r="D72" s="67"/>
      <c r="E72" s="69"/>
      <c r="F72" s="67"/>
      <c r="G72" s="91"/>
      <c r="H72" s="85"/>
      <c r="I72" s="61"/>
      <c r="J72" s="62"/>
      <c r="K72" s="58"/>
      <c r="L72" s="58"/>
      <c r="M72" s="62"/>
      <c r="N72" s="63"/>
      <c r="O72" s="63"/>
      <c r="P72" s="90"/>
      <c r="Q72" s="58"/>
      <c r="R72" s="60"/>
      <c r="S72" s="29"/>
      <c r="T72" s="30"/>
      <c r="U72" s="31"/>
      <c r="V72" s="31"/>
      <c r="W72" s="31"/>
      <c r="X72" s="31"/>
      <c r="Y72" s="31"/>
      <c r="Z72" s="32"/>
      <c r="AA72" s="33"/>
      <c r="AB72" s="33"/>
      <c r="AC72" s="109"/>
      <c r="AD72" s="57"/>
      <c r="AE72" s="57"/>
      <c r="AF72" s="63"/>
      <c r="AG72" s="63"/>
      <c r="AH72" s="82"/>
      <c r="AI72" s="82"/>
      <c r="AJ72" s="78"/>
      <c r="AK72" s="78"/>
      <c r="AL72" s="78"/>
      <c r="AM72" s="80"/>
      <c r="AN72" s="80"/>
      <c r="AO72" s="80"/>
      <c r="AP72" s="80"/>
      <c r="AQ72" s="76"/>
      <c r="AR72" s="75"/>
      <c r="AS72" s="117"/>
    </row>
    <row r="73" spans="1:45" ht="15" hidden="1" customHeight="1">
      <c r="A73" s="66"/>
      <c r="B73" s="67"/>
      <c r="C73" s="67"/>
      <c r="D73" s="67"/>
      <c r="E73" s="69"/>
      <c r="F73" s="67"/>
      <c r="G73" s="91"/>
      <c r="H73" s="85"/>
      <c r="I73" s="61"/>
      <c r="J73" s="62"/>
      <c r="K73" s="58"/>
      <c r="L73" s="58"/>
      <c r="M73" s="62"/>
      <c r="N73" s="63"/>
      <c r="O73" s="63"/>
      <c r="P73" s="90"/>
      <c r="Q73" s="58"/>
      <c r="R73" s="60"/>
      <c r="S73" s="29"/>
      <c r="T73" s="30"/>
      <c r="U73" s="31"/>
      <c r="V73" s="31"/>
      <c r="W73" s="31"/>
      <c r="X73" s="31"/>
      <c r="Y73" s="31"/>
      <c r="Z73" s="32"/>
      <c r="AA73" s="33"/>
      <c r="AB73" s="33"/>
      <c r="AC73" s="109"/>
      <c r="AD73" s="57"/>
      <c r="AE73" s="57"/>
      <c r="AF73" s="63"/>
      <c r="AG73" s="63"/>
      <c r="AH73" s="82"/>
      <c r="AI73" s="82"/>
      <c r="AJ73" s="78"/>
      <c r="AK73" s="78"/>
      <c r="AL73" s="78"/>
      <c r="AM73" s="80"/>
      <c r="AN73" s="80"/>
      <c r="AO73" s="80"/>
      <c r="AP73" s="80"/>
      <c r="AQ73" s="76"/>
      <c r="AR73" s="75"/>
      <c r="AS73" s="117"/>
    </row>
    <row r="74" spans="1:45" ht="15" hidden="1" customHeight="1">
      <c r="A74" s="66"/>
      <c r="B74" s="67"/>
      <c r="C74" s="67"/>
      <c r="D74" s="67"/>
      <c r="E74" s="69"/>
      <c r="F74" s="67"/>
      <c r="G74" s="91"/>
      <c r="H74" s="85"/>
      <c r="I74" s="61">
        <v>3.5</v>
      </c>
      <c r="J74" s="62"/>
      <c r="K74" s="58"/>
      <c r="L74" s="58"/>
      <c r="M74" s="62"/>
      <c r="N74" s="63"/>
      <c r="O74" s="63"/>
      <c r="P74" s="90"/>
      <c r="Q74" s="58"/>
      <c r="R74" s="59"/>
      <c r="S74" s="29"/>
      <c r="T74" s="30"/>
      <c r="U74" s="31"/>
      <c r="V74" s="31"/>
      <c r="W74" s="31"/>
      <c r="X74" s="31"/>
      <c r="Y74" s="31"/>
      <c r="Z74" s="32"/>
      <c r="AA74" s="33"/>
      <c r="AB74" s="33"/>
      <c r="AC74" s="109"/>
      <c r="AD74" s="57"/>
      <c r="AE74" s="57"/>
      <c r="AF74" s="63"/>
      <c r="AG74" s="63"/>
      <c r="AH74" s="82"/>
      <c r="AI74" s="82"/>
      <c r="AJ74" s="78"/>
      <c r="AK74" s="78"/>
      <c r="AL74" s="78"/>
      <c r="AM74" s="80"/>
      <c r="AN74" s="80"/>
      <c r="AO74" s="80"/>
      <c r="AP74" s="80"/>
      <c r="AQ74" s="76"/>
      <c r="AR74" s="74"/>
      <c r="AS74" s="116"/>
    </row>
    <row r="75" spans="1:45" ht="15" hidden="1" customHeight="1">
      <c r="A75" s="66"/>
      <c r="B75" s="67"/>
      <c r="C75" s="67"/>
      <c r="D75" s="67"/>
      <c r="E75" s="69"/>
      <c r="F75" s="67"/>
      <c r="G75" s="91"/>
      <c r="H75" s="85"/>
      <c r="I75" s="61"/>
      <c r="J75" s="62"/>
      <c r="K75" s="58"/>
      <c r="L75" s="58"/>
      <c r="M75" s="62"/>
      <c r="N75" s="63"/>
      <c r="O75" s="63"/>
      <c r="P75" s="90"/>
      <c r="Q75" s="58"/>
      <c r="R75" s="60"/>
      <c r="S75" s="29"/>
      <c r="T75" s="30"/>
      <c r="U75" s="31"/>
      <c r="V75" s="31"/>
      <c r="W75" s="31"/>
      <c r="X75" s="31"/>
      <c r="Y75" s="31"/>
      <c r="Z75" s="32"/>
      <c r="AA75" s="33"/>
      <c r="AB75" s="33"/>
      <c r="AC75" s="109"/>
      <c r="AD75" s="57"/>
      <c r="AE75" s="57"/>
      <c r="AF75" s="63"/>
      <c r="AG75" s="63"/>
      <c r="AH75" s="82"/>
      <c r="AI75" s="82"/>
      <c r="AJ75" s="78"/>
      <c r="AK75" s="78"/>
      <c r="AL75" s="78"/>
      <c r="AM75" s="80"/>
      <c r="AN75" s="80"/>
      <c r="AO75" s="80"/>
      <c r="AP75" s="80"/>
      <c r="AQ75" s="76"/>
      <c r="AR75" s="75"/>
      <c r="AS75" s="117"/>
    </row>
    <row r="76" spans="1:45" ht="15" hidden="1" customHeight="1">
      <c r="A76" s="66"/>
      <c r="B76" s="67"/>
      <c r="C76" s="67"/>
      <c r="D76" s="67"/>
      <c r="E76" s="69"/>
      <c r="F76" s="67"/>
      <c r="G76" s="91"/>
      <c r="H76" s="85"/>
      <c r="I76" s="61"/>
      <c r="J76" s="62"/>
      <c r="K76" s="58"/>
      <c r="L76" s="58"/>
      <c r="M76" s="62"/>
      <c r="N76" s="63"/>
      <c r="O76" s="63"/>
      <c r="P76" s="90"/>
      <c r="Q76" s="58"/>
      <c r="R76" s="60"/>
      <c r="S76" s="29"/>
      <c r="T76" s="30"/>
      <c r="U76" s="31"/>
      <c r="V76" s="31"/>
      <c r="W76" s="31"/>
      <c r="X76" s="31"/>
      <c r="Y76" s="31"/>
      <c r="Z76" s="32"/>
      <c r="AA76" s="33"/>
      <c r="AB76" s="33"/>
      <c r="AC76" s="109"/>
      <c r="AD76" s="57"/>
      <c r="AE76" s="57"/>
      <c r="AF76" s="63"/>
      <c r="AG76" s="63"/>
      <c r="AH76" s="82"/>
      <c r="AI76" s="82"/>
      <c r="AJ76" s="78"/>
      <c r="AK76" s="78"/>
      <c r="AL76" s="78"/>
      <c r="AM76" s="80"/>
      <c r="AN76" s="80"/>
      <c r="AO76" s="80"/>
      <c r="AP76" s="80"/>
      <c r="AQ76" s="76"/>
      <c r="AR76" s="75"/>
      <c r="AS76" s="117"/>
    </row>
    <row r="77" spans="1:45" ht="15" hidden="1" customHeight="1">
      <c r="A77" s="66"/>
      <c r="B77" s="67"/>
      <c r="C77" s="67"/>
      <c r="D77" s="67"/>
      <c r="E77" s="69"/>
      <c r="F77" s="67"/>
      <c r="G77" s="91"/>
      <c r="H77" s="85"/>
      <c r="I77" s="61"/>
      <c r="J77" s="62"/>
      <c r="K77" s="58"/>
      <c r="L77" s="58"/>
      <c r="M77" s="62"/>
      <c r="N77" s="63"/>
      <c r="O77" s="63"/>
      <c r="P77" s="90"/>
      <c r="Q77" s="58"/>
      <c r="R77" s="60"/>
      <c r="S77" s="29"/>
      <c r="T77" s="30"/>
      <c r="U77" s="31"/>
      <c r="V77" s="31"/>
      <c r="W77" s="31"/>
      <c r="X77" s="31"/>
      <c r="Y77" s="31"/>
      <c r="Z77" s="32"/>
      <c r="AA77" s="33"/>
      <c r="AB77" s="33"/>
      <c r="AC77" s="109"/>
      <c r="AD77" s="57"/>
      <c r="AE77" s="57"/>
      <c r="AF77" s="63"/>
      <c r="AG77" s="63"/>
      <c r="AH77" s="82"/>
      <c r="AI77" s="82"/>
      <c r="AJ77" s="78"/>
      <c r="AK77" s="78"/>
      <c r="AL77" s="78"/>
      <c r="AM77" s="80"/>
      <c r="AN77" s="80"/>
      <c r="AO77" s="80"/>
      <c r="AP77" s="80"/>
      <c r="AQ77" s="76"/>
      <c r="AR77" s="75"/>
      <c r="AS77" s="117"/>
    </row>
    <row r="78" spans="1:45" ht="15" hidden="1" customHeight="1">
      <c r="A78" s="66"/>
      <c r="B78" s="67"/>
      <c r="C78" s="67"/>
      <c r="D78" s="67"/>
      <c r="E78" s="69"/>
      <c r="F78" s="67"/>
      <c r="G78" s="91"/>
      <c r="H78" s="85"/>
      <c r="I78" s="61"/>
      <c r="J78" s="62"/>
      <c r="K78" s="58"/>
      <c r="L78" s="58"/>
      <c r="M78" s="62"/>
      <c r="N78" s="63"/>
      <c r="O78" s="63"/>
      <c r="P78" s="90"/>
      <c r="Q78" s="58"/>
      <c r="R78" s="60"/>
      <c r="S78" s="29"/>
      <c r="T78" s="30"/>
      <c r="U78" s="31"/>
      <c r="V78" s="31"/>
      <c r="W78" s="31"/>
      <c r="X78" s="31"/>
      <c r="Y78" s="31"/>
      <c r="Z78" s="32"/>
      <c r="AA78" s="33"/>
      <c r="AB78" s="33"/>
      <c r="AC78" s="109"/>
      <c r="AD78" s="57"/>
      <c r="AE78" s="57"/>
      <c r="AF78" s="63"/>
      <c r="AG78" s="63"/>
      <c r="AH78" s="82"/>
      <c r="AI78" s="82"/>
      <c r="AJ78" s="78"/>
      <c r="AK78" s="78"/>
      <c r="AL78" s="78"/>
      <c r="AM78" s="80"/>
      <c r="AN78" s="80"/>
      <c r="AO78" s="80"/>
      <c r="AP78" s="80"/>
      <c r="AQ78" s="76"/>
      <c r="AR78" s="75"/>
      <c r="AS78" s="117"/>
    </row>
    <row r="79" spans="1:45" ht="15" customHeight="1">
      <c r="A79" s="66" t="s">
        <v>375</v>
      </c>
      <c r="B79" s="67" t="s">
        <v>282</v>
      </c>
      <c r="C79" s="68" t="s">
        <v>43</v>
      </c>
      <c r="D79" s="68" t="s">
        <v>283</v>
      </c>
      <c r="E79" s="111" t="s">
        <v>284</v>
      </c>
      <c r="F79" s="68" t="s">
        <v>46</v>
      </c>
      <c r="G79" s="91" t="s">
        <v>164</v>
      </c>
      <c r="H79" s="85"/>
      <c r="I79" s="84">
        <v>4.0999999999999996</v>
      </c>
      <c r="J79" s="110" t="s">
        <v>374</v>
      </c>
      <c r="K79" s="58" t="s">
        <v>137</v>
      </c>
      <c r="L79" s="58" t="s">
        <v>62</v>
      </c>
      <c r="M79" s="110" t="s">
        <v>285</v>
      </c>
      <c r="N79" s="63">
        <v>5</v>
      </c>
      <c r="O79" s="63">
        <v>6</v>
      </c>
      <c r="P79" s="89" t="str">
        <f>IF(AND(N79&lt;&gt;"",O79&lt;&gt;""),IF(AND(N79&gt;5,O79&gt;5),"I",IF(AND(N79&lt;=5,O79&gt;5),"II",IF(AND(N79&gt;5,O79&lt;=5),"IV",IF(AND(N79&lt;=5,O79&lt;=5),"III")))),"")</f>
        <v>II</v>
      </c>
      <c r="Q79" s="58" t="s">
        <v>51</v>
      </c>
      <c r="R79" s="93"/>
      <c r="S79" s="29"/>
      <c r="T79" s="30"/>
      <c r="U79" s="31"/>
      <c r="V79" s="31"/>
      <c r="W79" s="31"/>
      <c r="X79" s="31"/>
      <c r="Y79" s="31"/>
      <c r="Z79" s="32"/>
      <c r="AA79" s="33"/>
      <c r="AB79" s="33"/>
      <c r="AC79" s="54" t="s">
        <v>55</v>
      </c>
      <c r="AD79" s="56" t="str">
        <f>IF($N79=1,"b","")</f>
        <v/>
      </c>
      <c r="AE79" s="56" t="str">
        <f>IF($O79=1,"b","")</f>
        <v/>
      </c>
      <c r="AF79" s="63">
        <v>5</v>
      </c>
      <c r="AG79" s="63">
        <v>6</v>
      </c>
      <c r="AH79" s="81">
        <v>0</v>
      </c>
      <c r="AI79" s="81">
        <v>0</v>
      </c>
      <c r="AJ79" s="77">
        <v>1</v>
      </c>
      <c r="AK79" s="77">
        <v>1</v>
      </c>
      <c r="AL79" s="77">
        <v>2</v>
      </c>
      <c r="AM79" s="79" t="str">
        <f>IF($AL79&gt;=2,IF(AND($AF79="",$AG79=""),"",IF(AND($AF79&gt;5,$AG79&gt;5),"I","")),"")</f>
        <v/>
      </c>
      <c r="AN79" s="79" t="str">
        <f>IF($AL79&gt;=2,IF(AND($AF79="",$AG79=""),"",IF(AND($AF79&lt;6,$AG79&gt;5),"II","")),"")</f>
        <v>II</v>
      </c>
      <c r="AO79" s="79" t="str">
        <f>IF($AL79&gt;=2,IF(AND($AF79="",$AG79=""),"",IF(AND($AF79&lt;6,$AG79&lt;6),"III","")),"")</f>
        <v/>
      </c>
      <c r="AP79" s="79" t="str">
        <f>IF($AL79&gt;=2,IF(AND($AF79="",$AG79=""),"",IF(AND($AF79&gt;5,$AG79&lt;6),"IV","")),"")</f>
        <v/>
      </c>
      <c r="AQ79" s="76" t="s">
        <v>56</v>
      </c>
      <c r="AR79" s="113" t="s">
        <v>389</v>
      </c>
      <c r="AS79" s="58">
        <v>60</v>
      </c>
    </row>
    <row r="80" spans="1:45" ht="15" customHeight="1">
      <c r="A80" s="66"/>
      <c r="B80" s="67"/>
      <c r="C80" s="68"/>
      <c r="D80" s="68"/>
      <c r="E80" s="111"/>
      <c r="F80" s="68"/>
      <c r="G80" s="91"/>
      <c r="H80" s="85"/>
      <c r="I80" s="84"/>
      <c r="J80" s="110"/>
      <c r="K80" s="58"/>
      <c r="L80" s="58"/>
      <c r="M80" s="110"/>
      <c r="N80" s="63"/>
      <c r="O80" s="63"/>
      <c r="P80" s="90"/>
      <c r="Q80" s="58"/>
      <c r="R80" s="60"/>
      <c r="S80" s="29"/>
      <c r="T80" s="30"/>
      <c r="U80" s="31"/>
      <c r="V80" s="31"/>
      <c r="W80" s="31"/>
      <c r="X80" s="31"/>
      <c r="Y80" s="31"/>
      <c r="Z80" s="32"/>
      <c r="AA80" s="33"/>
      <c r="AB80" s="33"/>
      <c r="AC80" s="55"/>
      <c r="AD80" s="57"/>
      <c r="AE80" s="57"/>
      <c r="AF80" s="63"/>
      <c r="AG80" s="63"/>
      <c r="AH80" s="82"/>
      <c r="AI80" s="82"/>
      <c r="AJ80" s="78"/>
      <c r="AK80" s="78"/>
      <c r="AL80" s="78"/>
      <c r="AM80" s="80"/>
      <c r="AN80" s="80"/>
      <c r="AO80" s="80"/>
      <c r="AP80" s="80"/>
      <c r="AQ80" s="76"/>
      <c r="AR80" s="113"/>
      <c r="AS80" s="58"/>
    </row>
    <row r="81" spans="1:45" ht="15" customHeight="1">
      <c r="A81" s="66"/>
      <c r="B81" s="67"/>
      <c r="C81" s="68"/>
      <c r="D81" s="68"/>
      <c r="E81" s="111"/>
      <c r="F81" s="68"/>
      <c r="G81" s="91"/>
      <c r="H81" s="85"/>
      <c r="I81" s="84"/>
      <c r="J81" s="110"/>
      <c r="K81" s="58"/>
      <c r="L81" s="58"/>
      <c r="M81" s="110"/>
      <c r="N81" s="63"/>
      <c r="O81" s="63"/>
      <c r="P81" s="90"/>
      <c r="Q81" s="58"/>
      <c r="R81" s="60"/>
      <c r="S81" s="29"/>
      <c r="T81" s="30"/>
      <c r="U81" s="31"/>
      <c r="V81" s="31"/>
      <c r="W81" s="31"/>
      <c r="X81" s="31"/>
      <c r="Y81" s="31"/>
      <c r="Z81" s="32"/>
      <c r="AA81" s="33"/>
      <c r="AB81" s="33"/>
      <c r="AC81" s="55"/>
      <c r="AD81" s="57"/>
      <c r="AE81" s="57"/>
      <c r="AF81" s="63"/>
      <c r="AG81" s="63"/>
      <c r="AH81" s="82"/>
      <c r="AI81" s="82"/>
      <c r="AJ81" s="78"/>
      <c r="AK81" s="78"/>
      <c r="AL81" s="78"/>
      <c r="AM81" s="80"/>
      <c r="AN81" s="80"/>
      <c r="AO81" s="80"/>
      <c r="AP81" s="80"/>
      <c r="AQ81" s="76"/>
      <c r="AR81" s="113"/>
      <c r="AS81" s="58"/>
    </row>
    <row r="82" spans="1:45" ht="15" customHeight="1">
      <c r="A82" s="66"/>
      <c r="B82" s="67"/>
      <c r="C82" s="68"/>
      <c r="D82" s="68"/>
      <c r="E82" s="111"/>
      <c r="F82" s="68"/>
      <c r="G82" s="91"/>
      <c r="H82" s="85"/>
      <c r="I82" s="84"/>
      <c r="J82" s="110"/>
      <c r="K82" s="58"/>
      <c r="L82" s="58"/>
      <c r="M82" s="110"/>
      <c r="N82" s="63"/>
      <c r="O82" s="63"/>
      <c r="P82" s="90"/>
      <c r="Q82" s="58"/>
      <c r="R82" s="60"/>
      <c r="S82" s="29"/>
      <c r="T82" s="30"/>
      <c r="U82" s="31"/>
      <c r="V82" s="31"/>
      <c r="W82" s="31"/>
      <c r="X82" s="31"/>
      <c r="Y82" s="31"/>
      <c r="Z82" s="32"/>
      <c r="AA82" s="33"/>
      <c r="AB82" s="33"/>
      <c r="AC82" s="55"/>
      <c r="AD82" s="57"/>
      <c r="AE82" s="57"/>
      <c r="AF82" s="63"/>
      <c r="AG82" s="63"/>
      <c r="AH82" s="82"/>
      <c r="AI82" s="82"/>
      <c r="AJ82" s="78"/>
      <c r="AK82" s="78"/>
      <c r="AL82" s="78"/>
      <c r="AM82" s="80"/>
      <c r="AN82" s="80"/>
      <c r="AO82" s="80"/>
      <c r="AP82" s="80"/>
      <c r="AQ82" s="76"/>
      <c r="AR82" s="113"/>
      <c r="AS82" s="58"/>
    </row>
    <row r="83" spans="1:45" ht="15" customHeight="1">
      <c r="A83" s="66"/>
      <c r="B83" s="67"/>
      <c r="C83" s="68"/>
      <c r="D83" s="68"/>
      <c r="E83" s="111"/>
      <c r="F83" s="68"/>
      <c r="G83" s="91"/>
      <c r="H83" s="85"/>
      <c r="I83" s="84"/>
      <c r="J83" s="110"/>
      <c r="K83" s="58"/>
      <c r="L83" s="58"/>
      <c r="M83" s="110"/>
      <c r="N83" s="63"/>
      <c r="O83" s="63"/>
      <c r="P83" s="90"/>
      <c r="Q83" s="58"/>
      <c r="R83" s="60"/>
      <c r="S83" s="29"/>
      <c r="T83" s="30"/>
      <c r="U83" s="31"/>
      <c r="V83" s="31"/>
      <c r="W83" s="31"/>
      <c r="X83" s="31"/>
      <c r="Y83" s="31"/>
      <c r="Z83" s="32"/>
      <c r="AA83" s="33"/>
      <c r="AB83" s="33"/>
      <c r="AC83" s="55"/>
      <c r="AD83" s="57"/>
      <c r="AE83" s="57"/>
      <c r="AF83" s="63"/>
      <c r="AG83" s="63"/>
      <c r="AH83" s="82"/>
      <c r="AI83" s="82"/>
      <c r="AJ83" s="78"/>
      <c r="AK83" s="78"/>
      <c r="AL83" s="78"/>
      <c r="AM83" s="80"/>
      <c r="AN83" s="80"/>
      <c r="AO83" s="80"/>
      <c r="AP83" s="80"/>
      <c r="AQ83" s="76"/>
      <c r="AR83" s="113"/>
      <c r="AS83" s="58"/>
    </row>
    <row r="84" spans="1:45" ht="15" customHeight="1">
      <c r="A84" s="66"/>
      <c r="B84" s="67"/>
      <c r="C84" s="68"/>
      <c r="D84" s="68"/>
      <c r="E84" s="111"/>
      <c r="F84" s="68"/>
      <c r="G84" s="91"/>
      <c r="H84" s="85"/>
      <c r="I84" s="84">
        <v>4.2</v>
      </c>
      <c r="J84" s="110" t="s">
        <v>286</v>
      </c>
      <c r="K84" s="58" t="s">
        <v>137</v>
      </c>
      <c r="L84" s="58" t="s">
        <v>62</v>
      </c>
      <c r="M84" s="110"/>
      <c r="N84" s="63"/>
      <c r="O84" s="63"/>
      <c r="P84" s="90"/>
      <c r="Q84" s="58" t="s">
        <v>55</v>
      </c>
      <c r="R84" s="93"/>
      <c r="S84" s="29"/>
      <c r="T84" s="30"/>
      <c r="U84" s="31"/>
      <c r="V84" s="31"/>
      <c r="W84" s="31"/>
      <c r="X84" s="31"/>
      <c r="Y84" s="31"/>
      <c r="Z84" s="32"/>
      <c r="AA84" s="33"/>
      <c r="AB84" s="33"/>
      <c r="AC84" s="55"/>
      <c r="AD84" s="57"/>
      <c r="AE84" s="57"/>
      <c r="AF84" s="63"/>
      <c r="AG84" s="63"/>
      <c r="AH84" s="82"/>
      <c r="AI84" s="82"/>
      <c r="AJ84" s="78"/>
      <c r="AK84" s="78"/>
      <c r="AL84" s="78"/>
      <c r="AM84" s="80"/>
      <c r="AN84" s="80"/>
      <c r="AO84" s="80"/>
      <c r="AP84" s="80"/>
      <c r="AQ84" s="76"/>
      <c r="AR84" s="113" t="s">
        <v>390</v>
      </c>
      <c r="AS84" s="58">
        <v>70</v>
      </c>
    </row>
    <row r="85" spans="1:45" ht="15" customHeight="1">
      <c r="A85" s="66"/>
      <c r="B85" s="67"/>
      <c r="C85" s="68"/>
      <c r="D85" s="68"/>
      <c r="E85" s="111"/>
      <c r="F85" s="68"/>
      <c r="G85" s="91"/>
      <c r="H85" s="85"/>
      <c r="I85" s="84"/>
      <c r="J85" s="110"/>
      <c r="K85" s="58"/>
      <c r="L85" s="58"/>
      <c r="M85" s="110"/>
      <c r="N85" s="63"/>
      <c r="O85" s="63"/>
      <c r="P85" s="90"/>
      <c r="Q85" s="58"/>
      <c r="R85" s="60"/>
      <c r="S85" s="29"/>
      <c r="T85" s="30"/>
      <c r="U85" s="31"/>
      <c r="V85" s="31"/>
      <c r="W85" s="31"/>
      <c r="X85" s="31"/>
      <c r="Y85" s="31"/>
      <c r="Z85" s="32"/>
      <c r="AA85" s="33"/>
      <c r="AB85" s="33"/>
      <c r="AC85" s="55"/>
      <c r="AD85" s="57"/>
      <c r="AE85" s="57"/>
      <c r="AF85" s="63"/>
      <c r="AG85" s="63"/>
      <c r="AH85" s="82"/>
      <c r="AI85" s="82"/>
      <c r="AJ85" s="78"/>
      <c r="AK85" s="78"/>
      <c r="AL85" s="78"/>
      <c r="AM85" s="80"/>
      <c r="AN85" s="80"/>
      <c r="AO85" s="80"/>
      <c r="AP85" s="80"/>
      <c r="AQ85" s="76"/>
      <c r="AR85" s="114"/>
      <c r="AS85" s="118"/>
    </row>
    <row r="86" spans="1:45" ht="15" customHeight="1">
      <c r="A86" s="66"/>
      <c r="B86" s="67"/>
      <c r="C86" s="68"/>
      <c r="D86" s="68"/>
      <c r="E86" s="111"/>
      <c r="F86" s="68"/>
      <c r="G86" s="91"/>
      <c r="H86" s="85"/>
      <c r="I86" s="84"/>
      <c r="J86" s="110"/>
      <c r="K86" s="58"/>
      <c r="L86" s="58"/>
      <c r="M86" s="110"/>
      <c r="N86" s="63"/>
      <c r="O86" s="63"/>
      <c r="P86" s="90"/>
      <c r="Q86" s="58"/>
      <c r="R86" s="60"/>
      <c r="S86" s="29"/>
      <c r="T86" s="30"/>
      <c r="U86" s="31"/>
      <c r="V86" s="31"/>
      <c r="W86" s="31"/>
      <c r="X86" s="31"/>
      <c r="Y86" s="31"/>
      <c r="Z86" s="32"/>
      <c r="AA86" s="33"/>
      <c r="AB86" s="33"/>
      <c r="AC86" s="55"/>
      <c r="AD86" s="57"/>
      <c r="AE86" s="57"/>
      <c r="AF86" s="63"/>
      <c r="AG86" s="63"/>
      <c r="AH86" s="82"/>
      <c r="AI86" s="82"/>
      <c r="AJ86" s="78"/>
      <c r="AK86" s="78"/>
      <c r="AL86" s="78"/>
      <c r="AM86" s="80"/>
      <c r="AN86" s="80"/>
      <c r="AO86" s="80"/>
      <c r="AP86" s="80"/>
      <c r="AQ86" s="76"/>
      <c r="AR86" s="114"/>
      <c r="AS86" s="118"/>
    </row>
    <row r="87" spans="1:45" ht="15" customHeight="1">
      <c r="A87" s="66"/>
      <c r="B87" s="67"/>
      <c r="C87" s="68"/>
      <c r="D87" s="68"/>
      <c r="E87" s="111"/>
      <c r="F87" s="68"/>
      <c r="G87" s="91"/>
      <c r="H87" s="85"/>
      <c r="I87" s="84"/>
      <c r="J87" s="110"/>
      <c r="K87" s="58"/>
      <c r="L87" s="58"/>
      <c r="M87" s="110"/>
      <c r="N87" s="63"/>
      <c r="O87" s="63"/>
      <c r="P87" s="90"/>
      <c r="Q87" s="58"/>
      <c r="R87" s="60"/>
      <c r="S87" s="29"/>
      <c r="T87" s="30"/>
      <c r="U87" s="31"/>
      <c r="V87" s="31"/>
      <c r="W87" s="31"/>
      <c r="X87" s="31"/>
      <c r="Y87" s="31"/>
      <c r="Z87" s="32"/>
      <c r="AA87" s="33"/>
      <c r="AB87" s="33"/>
      <c r="AC87" s="55"/>
      <c r="AD87" s="57"/>
      <c r="AE87" s="57"/>
      <c r="AF87" s="63"/>
      <c r="AG87" s="63"/>
      <c r="AH87" s="82"/>
      <c r="AI87" s="82"/>
      <c r="AJ87" s="78"/>
      <c r="AK87" s="78"/>
      <c r="AL87" s="78"/>
      <c r="AM87" s="80"/>
      <c r="AN87" s="80"/>
      <c r="AO87" s="80"/>
      <c r="AP87" s="80"/>
      <c r="AQ87" s="76"/>
      <c r="AR87" s="114"/>
      <c r="AS87" s="118"/>
    </row>
    <row r="88" spans="1:45" ht="15" customHeight="1">
      <c r="A88" s="66"/>
      <c r="B88" s="67"/>
      <c r="C88" s="68"/>
      <c r="D88" s="68"/>
      <c r="E88" s="111"/>
      <c r="F88" s="68"/>
      <c r="G88" s="91"/>
      <c r="H88" s="85"/>
      <c r="I88" s="84"/>
      <c r="J88" s="110"/>
      <c r="K88" s="58"/>
      <c r="L88" s="58"/>
      <c r="M88" s="110"/>
      <c r="N88" s="63"/>
      <c r="O88" s="63"/>
      <c r="P88" s="90"/>
      <c r="Q88" s="58"/>
      <c r="R88" s="60"/>
      <c r="S88" s="29"/>
      <c r="T88" s="30"/>
      <c r="U88" s="31"/>
      <c r="V88" s="31"/>
      <c r="W88" s="31"/>
      <c r="X88" s="31"/>
      <c r="Y88" s="31"/>
      <c r="Z88" s="32"/>
      <c r="AA88" s="33"/>
      <c r="AB88" s="33"/>
      <c r="AC88" s="55"/>
      <c r="AD88" s="57"/>
      <c r="AE88" s="57"/>
      <c r="AF88" s="63"/>
      <c r="AG88" s="63"/>
      <c r="AH88" s="82"/>
      <c r="AI88" s="82"/>
      <c r="AJ88" s="78"/>
      <c r="AK88" s="78"/>
      <c r="AL88" s="78"/>
      <c r="AM88" s="80"/>
      <c r="AN88" s="80"/>
      <c r="AO88" s="80"/>
      <c r="AP88" s="80"/>
      <c r="AQ88" s="76"/>
      <c r="AR88" s="114"/>
      <c r="AS88" s="118"/>
    </row>
    <row r="89" spans="1:45" ht="15" hidden="1" customHeight="1">
      <c r="A89" s="66"/>
      <c r="B89" s="67"/>
      <c r="C89" s="68"/>
      <c r="D89" s="68"/>
      <c r="E89" s="111"/>
      <c r="F89" s="68"/>
      <c r="G89" s="91"/>
      <c r="H89" s="85"/>
      <c r="I89" s="84">
        <v>4.3</v>
      </c>
      <c r="J89" s="110" t="s">
        <v>287</v>
      </c>
      <c r="K89" s="58" t="s">
        <v>137</v>
      </c>
      <c r="L89" s="58" t="s">
        <v>62</v>
      </c>
      <c r="M89" s="110"/>
      <c r="N89" s="63"/>
      <c r="O89" s="63"/>
      <c r="P89" s="90"/>
      <c r="Q89" s="58" t="s">
        <v>55</v>
      </c>
      <c r="R89" s="93"/>
      <c r="S89" s="29"/>
      <c r="T89" s="30"/>
      <c r="U89" s="31"/>
      <c r="V89" s="31"/>
      <c r="W89" s="31"/>
      <c r="X89" s="31"/>
      <c r="Y89" s="31"/>
      <c r="Z89" s="32"/>
      <c r="AA89" s="33"/>
      <c r="AB89" s="33"/>
      <c r="AC89" s="55"/>
      <c r="AD89" s="57"/>
      <c r="AE89" s="57"/>
      <c r="AF89" s="63"/>
      <c r="AG89" s="63"/>
      <c r="AH89" s="82"/>
      <c r="AI89" s="82"/>
      <c r="AJ89" s="78"/>
      <c r="AK89" s="78"/>
      <c r="AL89" s="78"/>
      <c r="AM89" s="80"/>
      <c r="AN89" s="80"/>
      <c r="AO89" s="80"/>
      <c r="AP89" s="80"/>
      <c r="AQ89" s="76"/>
      <c r="AR89" s="113" t="s">
        <v>288</v>
      </c>
      <c r="AS89" s="58"/>
    </row>
    <row r="90" spans="1:45" ht="15" hidden="1" customHeight="1">
      <c r="A90" s="66"/>
      <c r="B90" s="67"/>
      <c r="C90" s="68"/>
      <c r="D90" s="68"/>
      <c r="E90" s="111"/>
      <c r="F90" s="68"/>
      <c r="G90" s="91"/>
      <c r="H90" s="85"/>
      <c r="I90" s="84"/>
      <c r="J90" s="110"/>
      <c r="K90" s="58"/>
      <c r="L90" s="58"/>
      <c r="M90" s="110"/>
      <c r="N90" s="63"/>
      <c r="O90" s="63"/>
      <c r="P90" s="90"/>
      <c r="Q90" s="58"/>
      <c r="R90" s="60"/>
      <c r="S90" s="29"/>
      <c r="T90" s="30"/>
      <c r="U90" s="31"/>
      <c r="V90" s="31"/>
      <c r="W90" s="31"/>
      <c r="X90" s="31"/>
      <c r="Y90" s="31"/>
      <c r="Z90" s="32"/>
      <c r="AA90" s="33"/>
      <c r="AB90" s="33"/>
      <c r="AC90" s="55"/>
      <c r="AD90" s="57"/>
      <c r="AE90" s="57"/>
      <c r="AF90" s="63"/>
      <c r="AG90" s="63"/>
      <c r="AH90" s="82"/>
      <c r="AI90" s="82"/>
      <c r="AJ90" s="78"/>
      <c r="AK90" s="78"/>
      <c r="AL90" s="78"/>
      <c r="AM90" s="80"/>
      <c r="AN90" s="80"/>
      <c r="AO90" s="80"/>
      <c r="AP90" s="80"/>
      <c r="AQ90" s="76"/>
      <c r="AR90" s="114"/>
      <c r="AS90" s="118"/>
    </row>
    <row r="91" spans="1:45" ht="15" hidden="1" customHeight="1">
      <c r="A91" s="66"/>
      <c r="B91" s="67"/>
      <c r="C91" s="68"/>
      <c r="D91" s="68"/>
      <c r="E91" s="111"/>
      <c r="F91" s="68"/>
      <c r="G91" s="91"/>
      <c r="H91" s="85"/>
      <c r="I91" s="84"/>
      <c r="J91" s="110"/>
      <c r="K91" s="58"/>
      <c r="L91" s="58"/>
      <c r="M91" s="110"/>
      <c r="N91" s="63"/>
      <c r="O91" s="63"/>
      <c r="P91" s="90"/>
      <c r="Q91" s="58"/>
      <c r="R91" s="60"/>
      <c r="S91" s="29"/>
      <c r="T91" s="30"/>
      <c r="U91" s="31"/>
      <c r="V91" s="31"/>
      <c r="W91" s="31"/>
      <c r="X91" s="31"/>
      <c r="Y91" s="31"/>
      <c r="Z91" s="32"/>
      <c r="AA91" s="33"/>
      <c r="AB91" s="33"/>
      <c r="AC91" s="55"/>
      <c r="AD91" s="57"/>
      <c r="AE91" s="57"/>
      <c r="AF91" s="63"/>
      <c r="AG91" s="63"/>
      <c r="AH91" s="82"/>
      <c r="AI91" s="82"/>
      <c r="AJ91" s="78"/>
      <c r="AK91" s="78"/>
      <c r="AL91" s="78"/>
      <c r="AM91" s="80"/>
      <c r="AN91" s="80"/>
      <c r="AO91" s="80"/>
      <c r="AP91" s="80"/>
      <c r="AQ91" s="76"/>
      <c r="AR91" s="114"/>
      <c r="AS91" s="118"/>
    </row>
    <row r="92" spans="1:45" ht="15" hidden="1" customHeight="1">
      <c r="A92" s="66"/>
      <c r="B92" s="67"/>
      <c r="C92" s="68"/>
      <c r="D92" s="68"/>
      <c r="E92" s="111"/>
      <c r="F92" s="68"/>
      <c r="G92" s="91"/>
      <c r="H92" s="85"/>
      <c r="I92" s="84"/>
      <c r="J92" s="110"/>
      <c r="K92" s="58"/>
      <c r="L92" s="58"/>
      <c r="M92" s="110"/>
      <c r="N92" s="63"/>
      <c r="O92" s="63"/>
      <c r="P92" s="90"/>
      <c r="Q92" s="58"/>
      <c r="R92" s="60"/>
      <c r="S92" s="29"/>
      <c r="T92" s="30"/>
      <c r="U92" s="31"/>
      <c r="V92" s="31"/>
      <c r="W92" s="31"/>
      <c r="X92" s="31"/>
      <c r="Y92" s="31"/>
      <c r="Z92" s="32"/>
      <c r="AA92" s="33"/>
      <c r="AB92" s="33"/>
      <c r="AC92" s="55"/>
      <c r="AD92" s="57"/>
      <c r="AE92" s="57"/>
      <c r="AF92" s="63"/>
      <c r="AG92" s="63"/>
      <c r="AH92" s="82"/>
      <c r="AI92" s="82"/>
      <c r="AJ92" s="78"/>
      <c r="AK92" s="78"/>
      <c r="AL92" s="78"/>
      <c r="AM92" s="80"/>
      <c r="AN92" s="80"/>
      <c r="AO92" s="80"/>
      <c r="AP92" s="80"/>
      <c r="AQ92" s="76"/>
      <c r="AR92" s="114"/>
      <c r="AS92" s="118"/>
    </row>
    <row r="93" spans="1:45" ht="15" hidden="1" customHeight="1">
      <c r="A93" s="66"/>
      <c r="B93" s="67"/>
      <c r="C93" s="68"/>
      <c r="D93" s="68"/>
      <c r="E93" s="111"/>
      <c r="F93" s="68"/>
      <c r="G93" s="91"/>
      <c r="H93" s="85"/>
      <c r="I93" s="84"/>
      <c r="J93" s="110"/>
      <c r="K93" s="58"/>
      <c r="L93" s="58"/>
      <c r="M93" s="110"/>
      <c r="N93" s="63"/>
      <c r="O93" s="63"/>
      <c r="P93" s="90"/>
      <c r="Q93" s="58"/>
      <c r="R93" s="60"/>
      <c r="S93" s="29"/>
      <c r="T93" s="30"/>
      <c r="U93" s="31"/>
      <c r="V93" s="31"/>
      <c r="W93" s="31"/>
      <c r="X93" s="31"/>
      <c r="Y93" s="31"/>
      <c r="Z93" s="32"/>
      <c r="AA93" s="33"/>
      <c r="AB93" s="33"/>
      <c r="AC93" s="55"/>
      <c r="AD93" s="57"/>
      <c r="AE93" s="57"/>
      <c r="AF93" s="63"/>
      <c r="AG93" s="63"/>
      <c r="AH93" s="82"/>
      <c r="AI93" s="82"/>
      <c r="AJ93" s="78"/>
      <c r="AK93" s="78"/>
      <c r="AL93" s="78"/>
      <c r="AM93" s="80"/>
      <c r="AN93" s="80"/>
      <c r="AO93" s="80"/>
      <c r="AP93" s="80"/>
      <c r="AQ93" s="76"/>
      <c r="AR93" s="114"/>
      <c r="AS93" s="118"/>
    </row>
    <row r="94" spans="1:45" ht="15" hidden="1" customHeight="1">
      <c r="A94" s="66"/>
      <c r="B94" s="67"/>
      <c r="C94" s="68"/>
      <c r="D94" s="68"/>
      <c r="E94" s="111"/>
      <c r="F94" s="68"/>
      <c r="G94" s="91"/>
      <c r="H94" s="85"/>
      <c r="I94" s="84">
        <v>4.4000000000000004</v>
      </c>
      <c r="J94" s="110"/>
      <c r="K94" s="58"/>
      <c r="L94" s="58"/>
      <c r="M94" s="110"/>
      <c r="N94" s="63"/>
      <c r="O94" s="63"/>
      <c r="P94" s="90"/>
      <c r="Q94" s="58"/>
      <c r="R94" s="93"/>
      <c r="S94" s="29"/>
      <c r="T94" s="30"/>
      <c r="U94" s="31"/>
      <c r="V94" s="31"/>
      <c r="W94" s="31"/>
      <c r="X94" s="31"/>
      <c r="Y94" s="31"/>
      <c r="Z94" s="32"/>
      <c r="AA94" s="33"/>
      <c r="AB94" s="33"/>
      <c r="AC94" s="55"/>
      <c r="AD94" s="57"/>
      <c r="AE94" s="57"/>
      <c r="AF94" s="63"/>
      <c r="AG94" s="63"/>
      <c r="AH94" s="82"/>
      <c r="AI94" s="82"/>
      <c r="AJ94" s="78"/>
      <c r="AK94" s="78"/>
      <c r="AL94" s="78"/>
      <c r="AM94" s="80"/>
      <c r="AN94" s="80"/>
      <c r="AO94" s="80"/>
      <c r="AP94" s="80"/>
      <c r="AQ94" s="76"/>
      <c r="AR94" s="113"/>
      <c r="AS94" s="58"/>
    </row>
    <row r="95" spans="1:45" ht="15" hidden="1" customHeight="1">
      <c r="A95" s="66"/>
      <c r="B95" s="67"/>
      <c r="C95" s="68"/>
      <c r="D95" s="68"/>
      <c r="E95" s="111"/>
      <c r="F95" s="68"/>
      <c r="G95" s="91"/>
      <c r="H95" s="85"/>
      <c r="I95" s="84"/>
      <c r="J95" s="110"/>
      <c r="K95" s="58"/>
      <c r="L95" s="58"/>
      <c r="M95" s="110"/>
      <c r="N95" s="63"/>
      <c r="O95" s="63"/>
      <c r="P95" s="90"/>
      <c r="Q95" s="58"/>
      <c r="R95" s="60"/>
      <c r="S95" s="29"/>
      <c r="T95" s="30"/>
      <c r="U95" s="31"/>
      <c r="V95" s="31"/>
      <c r="W95" s="31"/>
      <c r="X95" s="31"/>
      <c r="Y95" s="31"/>
      <c r="Z95" s="32"/>
      <c r="AA95" s="33"/>
      <c r="AB95" s="33"/>
      <c r="AC95" s="55"/>
      <c r="AD95" s="57"/>
      <c r="AE95" s="57"/>
      <c r="AF95" s="63"/>
      <c r="AG95" s="63"/>
      <c r="AH95" s="82"/>
      <c r="AI95" s="82"/>
      <c r="AJ95" s="78"/>
      <c r="AK95" s="78"/>
      <c r="AL95" s="78"/>
      <c r="AM95" s="80"/>
      <c r="AN95" s="80"/>
      <c r="AO95" s="80"/>
      <c r="AP95" s="80"/>
      <c r="AQ95" s="76"/>
      <c r="AR95" s="114"/>
      <c r="AS95" s="118"/>
    </row>
    <row r="96" spans="1:45" ht="15" hidden="1" customHeight="1">
      <c r="A96" s="66"/>
      <c r="B96" s="67"/>
      <c r="C96" s="68"/>
      <c r="D96" s="68"/>
      <c r="E96" s="111"/>
      <c r="F96" s="68"/>
      <c r="G96" s="91"/>
      <c r="H96" s="85"/>
      <c r="I96" s="84"/>
      <c r="J96" s="110"/>
      <c r="K96" s="58"/>
      <c r="L96" s="58"/>
      <c r="M96" s="110"/>
      <c r="N96" s="63"/>
      <c r="O96" s="63"/>
      <c r="P96" s="90"/>
      <c r="Q96" s="58"/>
      <c r="R96" s="60"/>
      <c r="S96" s="29"/>
      <c r="T96" s="30"/>
      <c r="U96" s="31"/>
      <c r="V96" s="31"/>
      <c r="W96" s="31"/>
      <c r="X96" s="31"/>
      <c r="Y96" s="31"/>
      <c r="Z96" s="32"/>
      <c r="AA96" s="33"/>
      <c r="AB96" s="33"/>
      <c r="AC96" s="55"/>
      <c r="AD96" s="57"/>
      <c r="AE96" s="57"/>
      <c r="AF96" s="63"/>
      <c r="AG96" s="63"/>
      <c r="AH96" s="82"/>
      <c r="AI96" s="82"/>
      <c r="AJ96" s="78"/>
      <c r="AK96" s="78"/>
      <c r="AL96" s="78"/>
      <c r="AM96" s="80"/>
      <c r="AN96" s="80"/>
      <c r="AO96" s="80"/>
      <c r="AP96" s="80"/>
      <c r="AQ96" s="76"/>
      <c r="AR96" s="114"/>
      <c r="AS96" s="118"/>
    </row>
    <row r="97" spans="1:45" ht="15" hidden="1" customHeight="1">
      <c r="A97" s="66"/>
      <c r="B97" s="67"/>
      <c r="C97" s="68"/>
      <c r="D97" s="68"/>
      <c r="E97" s="111"/>
      <c r="F97" s="68"/>
      <c r="G97" s="91"/>
      <c r="H97" s="85"/>
      <c r="I97" s="84"/>
      <c r="J97" s="110"/>
      <c r="K97" s="58"/>
      <c r="L97" s="58"/>
      <c r="M97" s="110"/>
      <c r="N97" s="63"/>
      <c r="O97" s="63"/>
      <c r="P97" s="90"/>
      <c r="Q97" s="58"/>
      <c r="R97" s="60"/>
      <c r="S97" s="29"/>
      <c r="T97" s="30"/>
      <c r="U97" s="31"/>
      <c r="V97" s="31"/>
      <c r="W97" s="31"/>
      <c r="X97" s="31"/>
      <c r="Y97" s="31"/>
      <c r="Z97" s="32"/>
      <c r="AA97" s="33"/>
      <c r="AB97" s="33"/>
      <c r="AC97" s="55"/>
      <c r="AD97" s="57"/>
      <c r="AE97" s="57"/>
      <c r="AF97" s="63"/>
      <c r="AG97" s="63"/>
      <c r="AH97" s="82"/>
      <c r="AI97" s="82"/>
      <c r="AJ97" s="78"/>
      <c r="AK97" s="78"/>
      <c r="AL97" s="78"/>
      <c r="AM97" s="80"/>
      <c r="AN97" s="80"/>
      <c r="AO97" s="80"/>
      <c r="AP97" s="80"/>
      <c r="AQ97" s="76"/>
      <c r="AR97" s="114"/>
      <c r="AS97" s="118"/>
    </row>
    <row r="98" spans="1:45" ht="15" hidden="1" customHeight="1">
      <c r="A98" s="66"/>
      <c r="B98" s="67"/>
      <c r="C98" s="68"/>
      <c r="D98" s="68"/>
      <c r="E98" s="111"/>
      <c r="F98" s="68"/>
      <c r="G98" s="91"/>
      <c r="H98" s="85"/>
      <c r="I98" s="84"/>
      <c r="J98" s="110"/>
      <c r="K98" s="58"/>
      <c r="L98" s="58"/>
      <c r="M98" s="110"/>
      <c r="N98" s="63"/>
      <c r="O98" s="63"/>
      <c r="P98" s="90"/>
      <c r="Q98" s="58"/>
      <c r="R98" s="60"/>
      <c r="S98" s="29"/>
      <c r="T98" s="30"/>
      <c r="U98" s="31"/>
      <c r="V98" s="31"/>
      <c r="W98" s="31"/>
      <c r="X98" s="31"/>
      <c r="Y98" s="31"/>
      <c r="Z98" s="32"/>
      <c r="AA98" s="33"/>
      <c r="AB98" s="33"/>
      <c r="AC98" s="55"/>
      <c r="AD98" s="57"/>
      <c r="AE98" s="57"/>
      <c r="AF98" s="63"/>
      <c r="AG98" s="63"/>
      <c r="AH98" s="82"/>
      <c r="AI98" s="82"/>
      <c r="AJ98" s="78"/>
      <c r="AK98" s="78"/>
      <c r="AL98" s="78"/>
      <c r="AM98" s="80"/>
      <c r="AN98" s="80"/>
      <c r="AO98" s="80"/>
      <c r="AP98" s="80"/>
      <c r="AQ98" s="76"/>
      <c r="AR98" s="114"/>
      <c r="AS98" s="118"/>
    </row>
    <row r="99" spans="1:45" ht="15" hidden="1" customHeight="1">
      <c r="A99" s="66"/>
      <c r="B99" s="67"/>
      <c r="C99" s="68"/>
      <c r="D99" s="68"/>
      <c r="E99" s="111"/>
      <c r="F99" s="68"/>
      <c r="G99" s="91"/>
      <c r="H99" s="85"/>
      <c r="I99" s="84">
        <v>4.5</v>
      </c>
      <c r="J99" s="110"/>
      <c r="K99" s="58"/>
      <c r="L99" s="58"/>
      <c r="M99" s="110"/>
      <c r="N99" s="63"/>
      <c r="O99" s="63"/>
      <c r="P99" s="90"/>
      <c r="Q99" s="58"/>
      <c r="R99" s="93"/>
      <c r="S99" s="29"/>
      <c r="T99" s="30"/>
      <c r="U99" s="31"/>
      <c r="V99" s="31"/>
      <c r="W99" s="31"/>
      <c r="X99" s="31"/>
      <c r="Y99" s="31"/>
      <c r="Z99" s="32"/>
      <c r="AA99" s="33"/>
      <c r="AB99" s="33"/>
      <c r="AC99" s="55"/>
      <c r="AD99" s="57"/>
      <c r="AE99" s="57"/>
      <c r="AF99" s="63"/>
      <c r="AG99" s="63"/>
      <c r="AH99" s="82"/>
      <c r="AI99" s="82"/>
      <c r="AJ99" s="78"/>
      <c r="AK99" s="78"/>
      <c r="AL99" s="78"/>
      <c r="AM99" s="80"/>
      <c r="AN99" s="80"/>
      <c r="AO99" s="80"/>
      <c r="AP99" s="80"/>
      <c r="AQ99" s="76"/>
      <c r="AR99" s="113"/>
      <c r="AS99" s="58"/>
    </row>
    <row r="100" spans="1:45" ht="15" hidden="1" customHeight="1">
      <c r="A100" s="66"/>
      <c r="B100" s="67"/>
      <c r="C100" s="68"/>
      <c r="D100" s="68"/>
      <c r="E100" s="111"/>
      <c r="F100" s="68"/>
      <c r="G100" s="91"/>
      <c r="H100" s="85"/>
      <c r="I100" s="84"/>
      <c r="J100" s="110"/>
      <c r="K100" s="58"/>
      <c r="L100" s="58"/>
      <c r="M100" s="110"/>
      <c r="N100" s="63"/>
      <c r="O100" s="63"/>
      <c r="P100" s="90"/>
      <c r="Q100" s="58"/>
      <c r="R100" s="60"/>
      <c r="S100" s="29"/>
      <c r="T100" s="30"/>
      <c r="U100" s="31"/>
      <c r="V100" s="31"/>
      <c r="W100" s="31"/>
      <c r="X100" s="31"/>
      <c r="Y100" s="31"/>
      <c r="Z100" s="32"/>
      <c r="AA100" s="33"/>
      <c r="AB100" s="33"/>
      <c r="AC100" s="55"/>
      <c r="AD100" s="57"/>
      <c r="AE100" s="57"/>
      <c r="AF100" s="63"/>
      <c r="AG100" s="63"/>
      <c r="AH100" s="82"/>
      <c r="AI100" s="82"/>
      <c r="AJ100" s="78"/>
      <c r="AK100" s="78"/>
      <c r="AL100" s="78"/>
      <c r="AM100" s="80"/>
      <c r="AN100" s="80"/>
      <c r="AO100" s="80"/>
      <c r="AP100" s="80"/>
      <c r="AQ100" s="76"/>
      <c r="AR100" s="114"/>
      <c r="AS100" s="118"/>
    </row>
    <row r="101" spans="1:45" ht="15" hidden="1" customHeight="1">
      <c r="A101" s="66"/>
      <c r="B101" s="67"/>
      <c r="C101" s="68"/>
      <c r="D101" s="68"/>
      <c r="E101" s="111"/>
      <c r="F101" s="68"/>
      <c r="G101" s="91"/>
      <c r="H101" s="85"/>
      <c r="I101" s="84"/>
      <c r="J101" s="110"/>
      <c r="K101" s="58"/>
      <c r="L101" s="58"/>
      <c r="M101" s="110"/>
      <c r="N101" s="63"/>
      <c r="O101" s="63"/>
      <c r="P101" s="90"/>
      <c r="Q101" s="58"/>
      <c r="R101" s="60"/>
      <c r="S101" s="29"/>
      <c r="T101" s="30"/>
      <c r="U101" s="31"/>
      <c r="V101" s="31"/>
      <c r="W101" s="31"/>
      <c r="X101" s="31"/>
      <c r="Y101" s="31"/>
      <c r="Z101" s="32"/>
      <c r="AA101" s="33"/>
      <c r="AB101" s="33"/>
      <c r="AC101" s="55"/>
      <c r="AD101" s="57"/>
      <c r="AE101" s="57"/>
      <c r="AF101" s="63"/>
      <c r="AG101" s="63"/>
      <c r="AH101" s="82"/>
      <c r="AI101" s="82"/>
      <c r="AJ101" s="78"/>
      <c r="AK101" s="78"/>
      <c r="AL101" s="78"/>
      <c r="AM101" s="80"/>
      <c r="AN101" s="80"/>
      <c r="AO101" s="80"/>
      <c r="AP101" s="80"/>
      <c r="AQ101" s="76"/>
      <c r="AR101" s="114"/>
      <c r="AS101" s="118"/>
    </row>
    <row r="102" spans="1:45" ht="15" hidden="1" customHeight="1">
      <c r="A102" s="66"/>
      <c r="B102" s="67"/>
      <c r="C102" s="68"/>
      <c r="D102" s="68"/>
      <c r="E102" s="111"/>
      <c r="F102" s="68"/>
      <c r="G102" s="91"/>
      <c r="H102" s="85"/>
      <c r="I102" s="84"/>
      <c r="J102" s="110"/>
      <c r="K102" s="58"/>
      <c r="L102" s="58"/>
      <c r="M102" s="110"/>
      <c r="N102" s="63"/>
      <c r="O102" s="63"/>
      <c r="P102" s="90"/>
      <c r="Q102" s="58"/>
      <c r="R102" s="60"/>
      <c r="S102" s="29"/>
      <c r="T102" s="30"/>
      <c r="U102" s="31"/>
      <c r="V102" s="31"/>
      <c r="W102" s="31"/>
      <c r="X102" s="31"/>
      <c r="Y102" s="31"/>
      <c r="Z102" s="32"/>
      <c r="AA102" s="33"/>
      <c r="AB102" s="33"/>
      <c r="AC102" s="55"/>
      <c r="AD102" s="57"/>
      <c r="AE102" s="57"/>
      <c r="AF102" s="63"/>
      <c r="AG102" s="63"/>
      <c r="AH102" s="82"/>
      <c r="AI102" s="82"/>
      <c r="AJ102" s="78"/>
      <c r="AK102" s="78"/>
      <c r="AL102" s="78"/>
      <c r="AM102" s="80"/>
      <c r="AN102" s="80"/>
      <c r="AO102" s="80"/>
      <c r="AP102" s="80"/>
      <c r="AQ102" s="76"/>
      <c r="AR102" s="114"/>
      <c r="AS102" s="118"/>
    </row>
    <row r="103" spans="1:45" ht="15" hidden="1" customHeight="1">
      <c r="A103" s="66"/>
      <c r="B103" s="67"/>
      <c r="C103" s="68"/>
      <c r="D103" s="68"/>
      <c r="E103" s="111"/>
      <c r="F103" s="68"/>
      <c r="G103" s="91"/>
      <c r="H103" s="85"/>
      <c r="I103" s="84"/>
      <c r="J103" s="110"/>
      <c r="K103" s="58"/>
      <c r="L103" s="58"/>
      <c r="M103" s="110"/>
      <c r="N103" s="63"/>
      <c r="O103" s="63"/>
      <c r="P103" s="90"/>
      <c r="Q103" s="58"/>
      <c r="R103" s="60"/>
      <c r="S103" s="29"/>
      <c r="T103" s="30"/>
      <c r="U103" s="31"/>
      <c r="V103" s="31"/>
      <c r="W103" s="31"/>
      <c r="X103" s="31"/>
      <c r="Y103" s="31"/>
      <c r="Z103" s="32"/>
      <c r="AA103" s="33"/>
      <c r="AB103" s="33"/>
      <c r="AC103" s="55"/>
      <c r="AD103" s="57"/>
      <c r="AE103" s="57"/>
      <c r="AF103" s="63"/>
      <c r="AG103" s="63"/>
      <c r="AH103" s="82"/>
      <c r="AI103" s="82"/>
      <c r="AJ103" s="78"/>
      <c r="AK103" s="78"/>
      <c r="AL103" s="78"/>
      <c r="AM103" s="80"/>
      <c r="AN103" s="80"/>
      <c r="AO103" s="80"/>
      <c r="AP103" s="80"/>
      <c r="AQ103" s="76"/>
      <c r="AR103" s="114"/>
      <c r="AS103" s="118"/>
    </row>
    <row r="104" spans="1:45" ht="15" customHeight="1">
      <c r="A104" s="86" t="s">
        <v>376</v>
      </c>
      <c r="B104" s="88" t="s">
        <v>282</v>
      </c>
      <c r="C104" s="112" t="s">
        <v>43</v>
      </c>
      <c r="D104" s="112" t="s">
        <v>289</v>
      </c>
      <c r="E104" s="87" t="s">
        <v>290</v>
      </c>
      <c r="F104" s="88" t="s">
        <v>46</v>
      </c>
      <c r="G104" s="108" t="s">
        <v>164</v>
      </c>
      <c r="H104" s="85"/>
      <c r="I104" s="61">
        <v>5.0999999999999996</v>
      </c>
      <c r="J104" s="85" t="s">
        <v>386</v>
      </c>
      <c r="K104" s="83" t="s">
        <v>137</v>
      </c>
      <c r="L104" s="83" t="s">
        <v>62</v>
      </c>
      <c r="M104" s="85" t="s">
        <v>291</v>
      </c>
      <c r="N104" s="104">
        <v>5</v>
      </c>
      <c r="O104" s="104">
        <v>6</v>
      </c>
      <c r="P104" s="106" t="str">
        <f>IF(AND(N104&lt;&gt;"",O104&lt;&gt;""),IF(AND(N104&gt;5,O104&gt;5),"I",IF(AND(N104&lt;=5,O104&gt;5),"II",IF(AND(N104&gt;5,O104&lt;=5),"IV",IF(AND(N104&lt;=5,O104&lt;=5),"III")))),"")</f>
        <v>II</v>
      </c>
      <c r="Q104" s="83" t="s">
        <v>51</v>
      </c>
      <c r="R104" s="59"/>
      <c r="S104" s="29"/>
      <c r="T104" s="30"/>
      <c r="U104" s="31"/>
      <c r="V104" s="31"/>
      <c r="W104" s="31"/>
      <c r="X104" s="31"/>
      <c r="Y104" s="31"/>
      <c r="Z104" s="32"/>
      <c r="AA104" s="33"/>
      <c r="AB104" s="33"/>
      <c r="AC104" s="101" t="s">
        <v>51</v>
      </c>
      <c r="AD104" s="103" t="str">
        <f>IF($N104=1,"b","")</f>
        <v/>
      </c>
      <c r="AE104" s="103" t="str">
        <f>IF($O104=1,"b","")</f>
        <v/>
      </c>
      <c r="AF104" s="104">
        <v>5</v>
      </c>
      <c r="AG104" s="104">
        <v>6</v>
      </c>
      <c r="AH104" s="96">
        <v>0</v>
      </c>
      <c r="AI104" s="96">
        <v>0</v>
      </c>
      <c r="AJ104" s="97">
        <v>1</v>
      </c>
      <c r="AK104" s="99">
        <v>1</v>
      </c>
      <c r="AL104" s="97">
        <v>2</v>
      </c>
      <c r="AM104" s="94" t="str">
        <f>IF($AL104&gt;=2,IF(AND($AF104="",$AG104=""),"",IF(AND($AF104&gt;5,$AG104&gt;5),"I","")),"")</f>
        <v/>
      </c>
      <c r="AN104" s="94" t="str">
        <f>IF($AL104&gt;=2,IF(AND($AF104="",$AG104=""),"",IF(AND($AF104&lt;6,$AG104&gt;5),"II","")),"")</f>
        <v>II</v>
      </c>
      <c r="AO104" s="94" t="str">
        <f>IF($AL104&gt;=2,IF(AND($AF104="",$AG104=""),"",IF(AND($AF104&lt;6,$AG104&lt;6),"III","")),"")</f>
        <v/>
      </c>
      <c r="AP104" s="94" t="str">
        <f>IF($AL104&gt;=2,IF(AND($AF104="",$AG104=""),"",IF(AND($AF104&gt;5,$AG104&lt;6),"IV","")),"")</f>
        <v/>
      </c>
      <c r="AQ104" s="95" t="s">
        <v>56</v>
      </c>
      <c r="AR104" s="92" t="s">
        <v>391</v>
      </c>
      <c r="AS104" s="83">
        <v>70</v>
      </c>
    </row>
    <row r="105" spans="1:45" ht="15" customHeight="1">
      <c r="A105" s="86"/>
      <c r="B105" s="88"/>
      <c r="C105" s="112"/>
      <c r="D105" s="112"/>
      <c r="E105" s="87"/>
      <c r="F105" s="88"/>
      <c r="G105" s="108"/>
      <c r="H105" s="85"/>
      <c r="I105" s="61"/>
      <c r="J105" s="85"/>
      <c r="K105" s="83"/>
      <c r="L105" s="83"/>
      <c r="M105" s="85"/>
      <c r="N105" s="104"/>
      <c r="O105" s="104"/>
      <c r="P105" s="107"/>
      <c r="Q105" s="83"/>
      <c r="R105" s="60"/>
      <c r="S105" s="29"/>
      <c r="T105" s="30"/>
      <c r="U105" s="31"/>
      <c r="V105" s="31"/>
      <c r="W105" s="31"/>
      <c r="X105" s="31"/>
      <c r="Y105" s="31"/>
      <c r="Z105" s="32"/>
      <c r="AA105" s="33"/>
      <c r="AB105" s="33"/>
      <c r="AC105" s="102"/>
      <c r="AD105" s="57"/>
      <c r="AE105" s="57"/>
      <c r="AF105" s="104"/>
      <c r="AG105" s="105"/>
      <c r="AH105" s="82"/>
      <c r="AI105" s="82"/>
      <c r="AJ105" s="98"/>
      <c r="AK105" s="100"/>
      <c r="AL105" s="98"/>
      <c r="AM105" s="80"/>
      <c r="AN105" s="80"/>
      <c r="AO105" s="80"/>
      <c r="AP105" s="80"/>
      <c r="AQ105" s="95"/>
      <c r="AR105" s="92"/>
      <c r="AS105" s="83"/>
    </row>
    <row r="106" spans="1:45" ht="15" customHeight="1">
      <c r="A106" s="86"/>
      <c r="B106" s="88"/>
      <c r="C106" s="112"/>
      <c r="D106" s="112"/>
      <c r="E106" s="87"/>
      <c r="F106" s="88"/>
      <c r="G106" s="108"/>
      <c r="H106" s="85"/>
      <c r="I106" s="61"/>
      <c r="J106" s="85"/>
      <c r="K106" s="83"/>
      <c r="L106" s="83"/>
      <c r="M106" s="85"/>
      <c r="N106" s="104"/>
      <c r="O106" s="104"/>
      <c r="P106" s="107"/>
      <c r="Q106" s="83"/>
      <c r="R106" s="60"/>
      <c r="S106" s="29"/>
      <c r="T106" s="30"/>
      <c r="U106" s="31"/>
      <c r="V106" s="31"/>
      <c r="W106" s="31"/>
      <c r="X106" s="31"/>
      <c r="Y106" s="31"/>
      <c r="Z106" s="32"/>
      <c r="AA106" s="33"/>
      <c r="AB106" s="33"/>
      <c r="AC106" s="102"/>
      <c r="AD106" s="57"/>
      <c r="AE106" s="57"/>
      <c r="AF106" s="104"/>
      <c r="AG106" s="105"/>
      <c r="AH106" s="82"/>
      <c r="AI106" s="82"/>
      <c r="AJ106" s="98"/>
      <c r="AK106" s="100"/>
      <c r="AL106" s="98"/>
      <c r="AM106" s="80"/>
      <c r="AN106" s="80"/>
      <c r="AO106" s="80"/>
      <c r="AP106" s="80"/>
      <c r="AQ106" s="95"/>
      <c r="AR106" s="92"/>
      <c r="AS106" s="83"/>
    </row>
    <row r="107" spans="1:45" ht="15" customHeight="1">
      <c r="A107" s="86"/>
      <c r="B107" s="88"/>
      <c r="C107" s="112"/>
      <c r="D107" s="112"/>
      <c r="E107" s="87"/>
      <c r="F107" s="88"/>
      <c r="G107" s="108"/>
      <c r="H107" s="85"/>
      <c r="I107" s="61"/>
      <c r="J107" s="85"/>
      <c r="K107" s="83"/>
      <c r="L107" s="83"/>
      <c r="M107" s="85"/>
      <c r="N107" s="104"/>
      <c r="O107" s="104"/>
      <c r="P107" s="107"/>
      <c r="Q107" s="83"/>
      <c r="R107" s="60"/>
      <c r="S107" s="29"/>
      <c r="T107" s="30"/>
      <c r="U107" s="31"/>
      <c r="V107" s="31"/>
      <c r="W107" s="31"/>
      <c r="X107" s="31"/>
      <c r="Y107" s="31"/>
      <c r="Z107" s="32"/>
      <c r="AA107" s="33"/>
      <c r="AB107" s="33"/>
      <c r="AC107" s="102"/>
      <c r="AD107" s="57"/>
      <c r="AE107" s="57"/>
      <c r="AF107" s="104"/>
      <c r="AG107" s="105"/>
      <c r="AH107" s="82"/>
      <c r="AI107" s="82"/>
      <c r="AJ107" s="98"/>
      <c r="AK107" s="100"/>
      <c r="AL107" s="98"/>
      <c r="AM107" s="80"/>
      <c r="AN107" s="80"/>
      <c r="AO107" s="80"/>
      <c r="AP107" s="80"/>
      <c r="AQ107" s="95"/>
      <c r="AR107" s="92"/>
      <c r="AS107" s="83"/>
    </row>
    <row r="108" spans="1:45" ht="15" customHeight="1">
      <c r="A108" s="86"/>
      <c r="B108" s="88"/>
      <c r="C108" s="112"/>
      <c r="D108" s="112"/>
      <c r="E108" s="87"/>
      <c r="F108" s="88"/>
      <c r="G108" s="108"/>
      <c r="H108" s="85"/>
      <c r="I108" s="61"/>
      <c r="J108" s="85"/>
      <c r="K108" s="83"/>
      <c r="L108" s="83"/>
      <c r="M108" s="85"/>
      <c r="N108" s="104"/>
      <c r="O108" s="104"/>
      <c r="P108" s="107"/>
      <c r="Q108" s="83"/>
      <c r="R108" s="60"/>
      <c r="S108" s="29"/>
      <c r="T108" s="30"/>
      <c r="U108" s="31"/>
      <c r="V108" s="31"/>
      <c r="W108" s="31"/>
      <c r="X108" s="31"/>
      <c r="Y108" s="31"/>
      <c r="Z108" s="32"/>
      <c r="AA108" s="33"/>
      <c r="AB108" s="33"/>
      <c r="AC108" s="102"/>
      <c r="AD108" s="57"/>
      <c r="AE108" s="57"/>
      <c r="AF108" s="104"/>
      <c r="AG108" s="105"/>
      <c r="AH108" s="82"/>
      <c r="AI108" s="82"/>
      <c r="AJ108" s="98"/>
      <c r="AK108" s="100"/>
      <c r="AL108" s="98"/>
      <c r="AM108" s="80"/>
      <c r="AN108" s="80"/>
      <c r="AO108" s="80"/>
      <c r="AP108" s="80"/>
      <c r="AQ108" s="95"/>
      <c r="AR108" s="92"/>
      <c r="AS108" s="83"/>
    </row>
    <row r="109" spans="1:45" ht="15" customHeight="1">
      <c r="A109" s="86"/>
      <c r="B109" s="88"/>
      <c r="C109" s="112"/>
      <c r="D109" s="112"/>
      <c r="E109" s="87"/>
      <c r="F109" s="88"/>
      <c r="G109" s="108"/>
      <c r="H109" s="85"/>
      <c r="I109" s="61">
        <v>5.2</v>
      </c>
      <c r="J109" s="85" t="s">
        <v>387</v>
      </c>
      <c r="K109" s="83" t="s">
        <v>137</v>
      </c>
      <c r="L109" s="83" t="s">
        <v>62</v>
      </c>
      <c r="M109" s="85"/>
      <c r="N109" s="104"/>
      <c r="O109" s="104"/>
      <c r="P109" s="107"/>
      <c r="Q109" s="83" t="s">
        <v>51</v>
      </c>
      <c r="R109" s="59"/>
      <c r="S109" s="29"/>
      <c r="T109" s="30"/>
      <c r="U109" s="31"/>
      <c r="V109" s="31"/>
      <c r="W109" s="31"/>
      <c r="X109" s="31"/>
      <c r="Y109" s="31"/>
      <c r="Z109" s="32"/>
      <c r="AA109" s="33"/>
      <c r="AB109" s="33"/>
      <c r="AC109" s="102"/>
      <c r="AD109" s="57"/>
      <c r="AE109" s="57"/>
      <c r="AF109" s="104"/>
      <c r="AG109" s="105"/>
      <c r="AH109" s="82"/>
      <c r="AI109" s="82"/>
      <c r="AJ109" s="98"/>
      <c r="AK109" s="100"/>
      <c r="AL109" s="98"/>
      <c r="AM109" s="80"/>
      <c r="AN109" s="80"/>
      <c r="AO109" s="80"/>
      <c r="AP109" s="80"/>
      <c r="AQ109" s="95"/>
      <c r="AR109" s="92" t="s">
        <v>392</v>
      </c>
      <c r="AS109" s="83">
        <v>80</v>
      </c>
    </row>
    <row r="110" spans="1:45" ht="15" customHeight="1">
      <c r="A110" s="86"/>
      <c r="B110" s="88"/>
      <c r="C110" s="112"/>
      <c r="D110" s="112"/>
      <c r="E110" s="87"/>
      <c r="F110" s="88"/>
      <c r="G110" s="108"/>
      <c r="H110" s="85"/>
      <c r="I110" s="61"/>
      <c r="J110" s="85"/>
      <c r="K110" s="83"/>
      <c r="L110" s="83"/>
      <c r="M110" s="85"/>
      <c r="N110" s="104"/>
      <c r="O110" s="104"/>
      <c r="P110" s="107"/>
      <c r="Q110" s="83"/>
      <c r="R110" s="60"/>
      <c r="S110" s="29"/>
      <c r="T110" s="30"/>
      <c r="U110" s="31"/>
      <c r="V110" s="31"/>
      <c r="W110" s="31"/>
      <c r="X110" s="31"/>
      <c r="Y110" s="31"/>
      <c r="Z110" s="32"/>
      <c r="AA110" s="33"/>
      <c r="AB110" s="33"/>
      <c r="AC110" s="102"/>
      <c r="AD110" s="57"/>
      <c r="AE110" s="57"/>
      <c r="AF110" s="104"/>
      <c r="AG110" s="105"/>
      <c r="AH110" s="82"/>
      <c r="AI110" s="82"/>
      <c r="AJ110" s="98"/>
      <c r="AK110" s="100"/>
      <c r="AL110" s="98"/>
      <c r="AM110" s="80"/>
      <c r="AN110" s="80"/>
      <c r="AO110" s="80"/>
      <c r="AP110" s="80"/>
      <c r="AQ110" s="95"/>
      <c r="AR110" s="92"/>
      <c r="AS110" s="83"/>
    </row>
    <row r="111" spans="1:45" ht="15" customHeight="1">
      <c r="A111" s="86"/>
      <c r="B111" s="88"/>
      <c r="C111" s="112"/>
      <c r="D111" s="112"/>
      <c r="E111" s="87"/>
      <c r="F111" s="88"/>
      <c r="G111" s="108"/>
      <c r="H111" s="85"/>
      <c r="I111" s="61"/>
      <c r="J111" s="85"/>
      <c r="K111" s="83"/>
      <c r="L111" s="83"/>
      <c r="M111" s="85"/>
      <c r="N111" s="104"/>
      <c r="O111" s="104"/>
      <c r="P111" s="107"/>
      <c r="Q111" s="83"/>
      <c r="R111" s="60"/>
      <c r="S111" s="29"/>
      <c r="T111" s="30"/>
      <c r="U111" s="31"/>
      <c r="V111" s="31"/>
      <c r="W111" s="31"/>
      <c r="X111" s="31"/>
      <c r="Y111" s="31"/>
      <c r="Z111" s="32"/>
      <c r="AA111" s="33"/>
      <c r="AB111" s="33"/>
      <c r="AC111" s="102"/>
      <c r="AD111" s="57"/>
      <c r="AE111" s="57"/>
      <c r="AF111" s="104"/>
      <c r="AG111" s="105"/>
      <c r="AH111" s="82"/>
      <c r="AI111" s="82"/>
      <c r="AJ111" s="98"/>
      <c r="AK111" s="100"/>
      <c r="AL111" s="98"/>
      <c r="AM111" s="80"/>
      <c r="AN111" s="80"/>
      <c r="AO111" s="80"/>
      <c r="AP111" s="80"/>
      <c r="AQ111" s="95"/>
      <c r="AR111" s="92"/>
      <c r="AS111" s="83"/>
    </row>
    <row r="112" spans="1:45" ht="15" customHeight="1">
      <c r="A112" s="86"/>
      <c r="B112" s="88"/>
      <c r="C112" s="112"/>
      <c r="D112" s="112"/>
      <c r="E112" s="87"/>
      <c r="F112" s="88"/>
      <c r="G112" s="108"/>
      <c r="H112" s="85"/>
      <c r="I112" s="61"/>
      <c r="J112" s="85"/>
      <c r="K112" s="83"/>
      <c r="L112" s="83"/>
      <c r="M112" s="85"/>
      <c r="N112" s="104"/>
      <c r="O112" s="104"/>
      <c r="P112" s="107"/>
      <c r="Q112" s="83"/>
      <c r="R112" s="60"/>
      <c r="S112" s="29"/>
      <c r="T112" s="30"/>
      <c r="U112" s="31"/>
      <c r="V112" s="31"/>
      <c r="W112" s="31"/>
      <c r="X112" s="31"/>
      <c r="Y112" s="31"/>
      <c r="Z112" s="32"/>
      <c r="AA112" s="33"/>
      <c r="AB112" s="33"/>
      <c r="AC112" s="102"/>
      <c r="AD112" s="57"/>
      <c r="AE112" s="57"/>
      <c r="AF112" s="104"/>
      <c r="AG112" s="105"/>
      <c r="AH112" s="82"/>
      <c r="AI112" s="82"/>
      <c r="AJ112" s="98"/>
      <c r="AK112" s="100"/>
      <c r="AL112" s="98"/>
      <c r="AM112" s="80"/>
      <c r="AN112" s="80"/>
      <c r="AO112" s="80"/>
      <c r="AP112" s="80"/>
      <c r="AQ112" s="95"/>
      <c r="AR112" s="92"/>
      <c r="AS112" s="83"/>
    </row>
    <row r="113" spans="1:45" ht="15" customHeight="1">
      <c r="A113" s="86"/>
      <c r="B113" s="88"/>
      <c r="C113" s="112"/>
      <c r="D113" s="112"/>
      <c r="E113" s="87"/>
      <c r="F113" s="88"/>
      <c r="G113" s="108"/>
      <c r="H113" s="85"/>
      <c r="I113" s="61"/>
      <c r="J113" s="85"/>
      <c r="K113" s="83"/>
      <c r="L113" s="83"/>
      <c r="M113" s="85"/>
      <c r="N113" s="104"/>
      <c r="O113" s="104"/>
      <c r="P113" s="107"/>
      <c r="Q113" s="83"/>
      <c r="R113" s="60"/>
      <c r="S113" s="29"/>
      <c r="T113" s="30"/>
      <c r="U113" s="31"/>
      <c r="V113" s="31"/>
      <c r="W113" s="31"/>
      <c r="X113" s="31"/>
      <c r="Y113" s="31"/>
      <c r="Z113" s="32"/>
      <c r="AA113" s="33"/>
      <c r="AB113" s="33"/>
      <c r="AC113" s="102"/>
      <c r="AD113" s="57"/>
      <c r="AE113" s="57"/>
      <c r="AF113" s="104"/>
      <c r="AG113" s="105"/>
      <c r="AH113" s="82"/>
      <c r="AI113" s="82"/>
      <c r="AJ113" s="98"/>
      <c r="AK113" s="100"/>
      <c r="AL113" s="98"/>
      <c r="AM113" s="80"/>
      <c r="AN113" s="80"/>
      <c r="AO113" s="80"/>
      <c r="AP113" s="80"/>
      <c r="AQ113" s="95"/>
      <c r="AR113" s="92"/>
      <c r="AS113" s="83"/>
    </row>
    <row r="114" spans="1:45" ht="15" customHeight="1">
      <c r="A114" s="86"/>
      <c r="B114" s="88"/>
      <c r="C114" s="112"/>
      <c r="D114" s="112"/>
      <c r="E114" s="87"/>
      <c r="F114" s="88"/>
      <c r="G114" s="108"/>
      <c r="H114" s="85"/>
      <c r="I114" s="61">
        <v>5.3</v>
      </c>
      <c r="J114" s="85" t="s">
        <v>388</v>
      </c>
      <c r="K114" s="83" t="s">
        <v>48</v>
      </c>
      <c r="L114" s="83" t="s">
        <v>62</v>
      </c>
      <c r="M114" s="85"/>
      <c r="N114" s="104"/>
      <c r="O114" s="104"/>
      <c r="P114" s="107"/>
      <c r="Q114" s="83" t="s">
        <v>51</v>
      </c>
      <c r="R114" s="59"/>
      <c r="S114" s="29"/>
      <c r="T114" s="30"/>
      <c r="U114" s="31"/>
      <c r="V114" s="31"/>
      <c r="W114" s="31"/>
      <c r="X114" s="31"/>
      <c r="Y114" s="31"/>
      <c r="Z114" s="32"/>
      <c r="AA114" s="33"/>
      <c r="AB114" s="33"/>
      <c r="AC114" s="102"/>
      <c r="AD114" s="57"/>
      <c r="AE114" s="57"/>
      <c r="AF114" s="104"/>
      <c r="AG114" s="105"/>
      <c r="AH114" s="82"/>
      <c r="AI114" s="82"/>
      <c r="AJ114" s="98"/>
      <c r="AK114" s="100"/>
      <c r="AL114" s="98"/>
      <c r="AM114" s="80"/>
      <c r="AN114" s="80"/>
      <c r="AO114" s="80"/>
      <c r="AP114" s="80"/>
      <c r="AQ114" s="95"/>
      <c r="AR114" s="92" t="s">
        <v>393</v>
      </c>
      <c r="AS114" s="83">
        <v>50</v>
      </c>
    </row>
    <row r="115" spans="1:45" ht="15" customHeight="1">
      <c r="A115" s="86"/>
      <c r="B115" s="88"/>
      <c r="C115" s="112"/>
      <c r="D115" s="112"/>
      <c r="E115" s="87"/>
      <c r="F115" s="88"/>
      <c r="G115" s="108"/>
      <c r="H115" s="85"/>
      <c r="I115" s="61"/>
      <c r="J115" s="85"/>
      <c r="K115" s="83"/>
      <c r="L115" s="83"/>
      <c r="M115" s="85"/>
      <c r="N115" s="104"/>
      <c r="O115" s="104"/>
      <c r="P115" s="107"/>
      <c r="Q115" s="83"/>
      <c r="R115" s="60"/>
      <c r="S115" s="29"/>
      <c r="T115" s="30"/>
      <c r="U115" s="31"/>
      <c r="V115" s="31"/>
      <c r="W115" s="31"/>
      <c r="X115" s="31"/>
      <c r="Y115" s="31"/>
      <c r="Z115" s="32"/>
      <c r="AA115" s="33"/>
      <c r="AB115" s="33"/>
      <c r="AC115" s="102"/>
      <c r="AD115" s="57"/>
      <c r="AE115" s="57"/>
      <c r="AF115" s="104"/>
      <c r="AG115" s="105"/>
      <c r="AH115" s="82"/>
      <c r="AI115" s="82"/>
      <c r="AJ115" s="98"/>
      <c r="AK115" s="100"/>
      <c r="AL115" s="98"/>
      <c r="AM115" s="80"/>
      <c r="AN115" s="80"/>
      <c r="AO115" s="80"/>
      <c r="AP115" s="80"/>
      <c r="AQ115" s="95"/>
      <c r="AR115" s="115"/>
      <c r="AS115" s="119"/>
    </row>
    <row r="116" spans="1:45" ht="30" customHeight="1">
      <c r="A116" s="86"/>
      <c r="B116" s="88"/>
      <c r="C116" s="112"/>
      <c r="D116" s="112"/>
      <c r="E116" s="87"/>
      <c r="F116" s="88"/>
      <c r="G116" s="108"/>
      <c r="H116" s="85"/>
      <c r="I116" s="61"/>
      <c r="J116" s="85"/>
      <c r="K116" s="83"/>
      <c r="L116" s="83"/>
      <c r="M116" s="85"/>
      <c r="N116" s="104"/>
      <c r="O116" s="104"/>
      <c r="P116" s="107"/>
      <c r="Q116" s="83"/>
      <c r="R116" s="60"/>
      <c r="S116" s="29"/>
      <c r="T116" s="30"/>
      <c r="U116" s="31"/>
      <c r="V116" s="31"/>
      <c r="W116" s="31"/>
      <c r="X116" s="31"/>
      <c r="Y116" s="31"/>
      <c r="Z116" s="32"/>
      <c r="AA116" s="33"/>
      <c r="AB116" s="33"/>
      <c r="AC116" s="102"/>
      <c r="AD116" s="57"/>
      <c r="AE116" s="57"/>
      <c r="AF116" s="104"/>
      <c r="AG116" s="105"/>
      <c r="AH116" s="82"/>
      <c r="AI116" s="82"/>
      <c r="AJ116" s="98"/>
      <c r="AK116" s="100"/>
      <c r="AL116" s="98"/>
      <c r="AM116" s="80"/>
      <c r="AN116" s="80"/>
      <c r="AO116" s="80"/>
      <c r="AP116" s="80"/>
      <c r="AQ116" s="95"/>
      <c r="AR116" s="115"/>
      <c r="AS116" s="119"/>
    </row>
    <row r="117" spans="1:45" ht="15" customHeight="1">
      <c r="A117" s="86"/>
      <c r="B117" s="88"/>
      <c r="C117" s="112"/>
      <c r="D117" s="112"/>
      <c r="E117" s="87"/>
      <c r="F117" s="88"/>
      <c r="G117" s="108"/>
      <c r="H117" s="85"/>
      <c r="I117" s="61"/>
      <c r="J117" s="85"/>
      <c r="K117" s="83"/>
      <c r="L117" s="83"/>
      <c r="M117" s="85"/>
      <c r="N117" s="104"/>
      <c r="O117" s="104"/>
      <c r="P117" s="107"/>
      <c r="Q117" s="83"/>
      <c r="R117" s="60"/>
      <c r="S117" s="29"/>
      <c r="T117" s="30"/>
      <c r="U117" s="31"/>
      <c r="V117" s="31"/>
      <c r="W117" s="31"/>
      <c r="X117" s="31"/>
      <c r="Y117" s="31"/>
      <c r="Z117" s="32"/>
      <c r="AA117" s="33"/>
      <c r="AB117" s="33"/>
      <c r="AC117" s="102"/>
      <c r="AD117" s="57"/>
      <c r="AE117" s="57"/>
      <c r="AF117" s="104"/>
      <c r="AG117" s="105"/>
      <c r="AH117" s="82"/>
      <c r="AI117" s="82"/>
      <c r="AJ117" s="98"/>
      <c r="AK117" s="100"/>
      <c r="AL117" s="98"/>
      <c r="AM117" s="80"/>
      <c r="AN117" s="80"/>
      <c r="AO117" s="80"/>
      <c r="AP117" s="80"/>
      <c r="AQ117" s="95"/>
      <c r="AR117" s="115"/>
      <c r="AS117" s="119"/>
    </row>
    <row r="118" spans="1:45" ht="20.25" customHeight="1">
      <c r="A118" s="86"/>
      <c r="B118" s="88"/>
      <c r="C118" s="112"/>
      <c r="D118" s="112"/>
      <c r="E118" s="87"/>
      <c r="F118" s="88"/>
      <c r="G118" s="108"/>
      <c r="H118" s="85"/>
      <c r="I118" s="61"/>
      <c r="J118" s="85"/>
      <c r="K118" s="83"/>
      <c r="L118" s="83"/>
      <c r="M118" s="85"/>
      <c r="N118" s="104"/>
      <c r="O118" s="104"/>
      <c r="P118" s="107"/>
      <c r="Q118" s="83"/>
      <c r="R118" s="60"/>
      <c r="S118" s="29"/>
      <c r="T118" s="30"/>
      <c r="U118" s="31"/>
      <c r="V118" s="31"/>
      <c r="W118" s="31"/>
      <c r="X118" s="31"/>
      <c r="Y118" s="31"/>
      <c r="Z118" s="32"/>
      <c r="AA118" s="33"/>
      <c r="AB118" s="33"/>
      <c r="AC118" s="102"/>
      <c r="AD118" s="57"/>
      <c r="AE118" s="57"/>
      <c r="AF118" s="104"/>
      <c r="AG118" s="105"/>
      <c r="AH118" s="82"/>
      <c r="AI118" s="82"/>
      <c r="AJ118" s="98"/>
      <c r="AK118" s="100"/>
      <c r="AL118" s="98"/>
      <c r="AM118" s="80"/>
      <c r="AN118" s="80"/>
      <c r="AO118" s="80"/>
      <c r="AP118" s="80"/>
      <c r="AQ118" s="95"/>
      <c r="AR118" s="115"/>
      <c r="AS118" s="119"/>
    </row>
    <row r="119" spans="1:45" ht="15" hidden="1" customHeight="1">
      <c r="A119" s="86"/>
      <c r="B119" s="88"/>
      <c r="C119" s="112"/>
      <c r="D119" s="112"/>
      <c r="E119" s="87"/>
      <c r="F119" s="88"/>
      <c r="G119" s="108"/>
      <c r="H119" s="85"/>
      <c r="I119" s="61">
        <v>5.4</v>
      </c>
      <c r="J119" s="85"/>
      <c r="K119" s="83"/>
      <c r="L119" s="83"/>
      <c r="M119" s="85"/>
      <c r="N119" s="104"/>
      <c r="O119" s="104"/>
      <c r="P119" s="107"/>
      <c r="Q119" s="83"/>
      <c r="R119" s="59"/>
      <c r="S119" s="29"/>
      <c r="T119" s="30"/>
      <c r="U119" s="31"/>
      <c r="V119" s="31"/>
      <c r="W119" s="31"/>
      <c r="X119" s="31"/>
      <c r="Y119" s="31"/>
      <c r="Z119" s="32"/>
      <c r="AA119" s="33"/>
      <c r="AB119" s="33"/>
      <c r="AC119" s="102"/>
      <c r="AD119" s="57"/>
      <c r="AE119" s="57"/>
      <c r="AF119" s="104"/>
      <c r="AG119" s="105"/>
      <c r="AH119" s="82"/>
      <c r="AI119" s="82"/>
      <c r="AJ119" s="98"/>
      <c r="AK119" s="100"/>
      <c r="AL119" s="98"/>
      <c r="AM119" s="80"/>
      <c r="AN119" s="80"/>
      <c r="AO119" s="80"/>
      <c r="AP119" s="80"/>
      <c r="AQ119" s="95"/>
      <c r="AR119" s="92"/>
      <c r="AS119" s="83"/>
    </row>
    <row r="120" spans="1:45" ht="15" hidden="1" customHeight="1">
      <c r="A120" s="86"/>
      <c r="B120" s="88"/>
      <c r="C120" s="112"/>
      <c r="D120" s="112"/>
      <c r="E120" s="87"/>
      <c r="F120" s="88"/>
      <c r="G120" s="108"/>
      <c r="H120" s="85"/>
      <c r="I120" s="61"/>
      <c r="J120" s="85"/>
      <c r="K120" s="83"/>
      <c r="L120" s="83"/>
      <c r="M120" s="85"/>
      <c r="N120" s="104"/>
      <c r="O120" s="104"/>
      <c r="P120" s="107"/>
      <c r="Q120" s="83"/>
      <c r="R120" s="60"/>
      <c r="S120" s="29"/>
      <c r="T120" s="30"/>
      <c r="U120" s="31"/>
      <c r="V120" s="31"/>
      <c r="W120" s="31"/>
      <c r="X120" s="31"/>
      <c r="Y120" s="31"/>
      <c r="Z120" s="32"/>
      <c r="AA120" s="33"/>
      <c r="AB120" s="33"/>
      <c r="AC120" s="102"/>
      <c r="AD120" s="57"/>
      <c r="AE120" s="57"/>
      <c r="AF120" s="104"/>
      <c r="AG120" s="105"/>
      <c r="AH120" s="82"/>
      <c r="AI120" s="82"/>
      <c r="AJ120" s="98"/>
      <c r="AK120" s="100"/>
      <c r="AL120" s="98"/>
      <c r="AM120" s="80"/>
      <c r="AN120" s="80"/>
      <c r="AO120" s="80"/>
      <c r="AP120" s="80"/>
      <c r="AQ120" s="95"/>
      <c r="AR120" s="115"/>
      <c r="AS120" s="119"/>
    </row>
    <row r="121" spans="1:45" ht="15" hidden="1" customHeight="1">
      <c r="A121" s="86"/>
      <c r="B121" s="88"/>
      <c r="C121" s="112"/>
      <c r="D121" s="112"/>
      <c r="E121" s="87"/>
      <c r="F121" s="88"/>
      <c r="G121" s="108"/>
      <c r="H121" s="85"/>
      <c r="I121" s="61"/>
      <c r="J121" s="85"/>
      <c r="K121" s="83"/>
      <c r="L121" s="83"/>
      <c r="M121" s="85"/>
      <c r="N121" s="104"/>
      <c r="O121" s="104"/>
      <c r="P121" s="107"/>
      <c r="Q121" s="83"/>
      <c r="R121" s="60"/>
      <c r="S121" s="29"/>
      <c r="T121" s="30"/>
      <c r="U121" s="31"/>
      <c r="V121" s="31"/>
      <c r="W121" s="31"/>
      <c r="X121" s="31"/>
      <c r="Y121" s="31"/>
      <c r="Z121" s="32"/>
      <c r="AA121" s="33"/>
      <c r="AB121" s="33"/>
      <c r="AC121" s="102"/>
      <c r="AD121" s="57"/>
      <c r="AE121" s="57"/>
      <c r="AF121" s="104"/>
      <c r="AG121" s="105"/>
      <c r="AH121" s="82"/>
      <c r="AI121" s="82"/>
      <c r="AJ121" s="98"/>
      <c r="AK121" s="100"/>
      <c r="AL121" s="98"/>
      <c r="AM121" s="80"/>
      <c r="AN121" s="80"/>
      <c r="AO121" s="80"/>
      <c r="AP121" s="80"/>
      <c r="AQ121" s="95"/>
      <c r="AR121" s="115"/>
      <c r="AS121" s="119"/>
    </row>
    <row r="122" spans="1:45" ht="15" hidden="1" customHeight="1">
      <c r="A122" s="86"/>
      <c r="B122" s="88"/>
      <c r="C122" s="112"/>
      <c r="D122" s="112"/>
      <c r="E122" s="87"/>
      <c r="F122" s="88"/>
      <c r="G122" s="108"/>
      <c r="H122" s="85"/>
      <c r="I122" s="61"/>
      <c r="J122" s="85"/>
      <c r="K122" s="83"/>
      <c r="L122" s="83"/>
      <c r="M122" s="85"/>
      <c r="N122" s="104"/>
      <c r="O122" s="104"/>
      <c r="P122" s="107"/>
      <c r="Q122" s="83"/>
      <c r="R122" s="60"/>
      <c r="S122" s="29"/>
      <c r="T122" s="30"/>
      <c r="U122" s="31"/>
      <c r="V122" s="31"/>
      <c r="W122" s="31"/>
      <c r="X122" s="31"/>
      <c r="Y122" s="31"/>
      <c r="Z122" s="32"/>
      <c r="AA122" s="33"/>
      <c r="AB122" s="33"/>
      <c r="AC122" s="102"/>
      <c r="AD122" s="57"/>
      <c r="AE122" s="57"/>
      <c r="AF122" s="104"/>
      <c r="AG122" s="105"/>
      <c r="AH122" s="82"/>
      <c r="AI122" s="82"/>
      <c r="AJ122" s="98"/>
      <c r="AK122" s="100"/>
      <c r="AL122" s="98"/>
      <c r="AM122" s="80"/>
      <c r="AN122" s="80"/>
      <c r="AO122" s="80"/>
      <c r="AP122" s="80"/>
      <c r="AQ122" s="95"/>
      <c r="AR122" s="115"/>
      <c r="AS122" s="119"/>
    </row>
    <row r="123" spans="1:45" ht="15" hidden="1" customHeight="1">
      <c r="A123" s="86"/>
      <c r="B123" s="88"/>
      <c r="C123" s="112"/>
      <c r="D123" s="112"/>
      <c r="E123" s="87"/>
      <c r="F123" s="88"/>
      <c r="G123" s="108"/>
      <c r="H123" s="85"/>
      <c r="I123" s="61"/>
      <c r="J123" s="85"/>
      <c r="K123" s="83"/>
      <c r="L123" s="83"/>
      <c r="M123" s="85"/>
      <c r="N123" s="104"/>
      <c r="O123" s="104"/>
      <c r="P123" s="107"/>
      <c r="Q123" s="83"/>
      <c r="R123" s="60"/>
      <c r="S123" s="29"/>
      <c r="T123" s="30"/>
      <c r="U123" s="31"/>
      <c r="V123" s="31"/>
      <c r="W123" s="31"/>
      <c r="X123" s="31"/>
      <c r="Y123" s="31"/>
      <c r="Z123" s="32"/>
      <c r="AA123" s="33"/>
      <c r="AB123" s="33"/>
      <c r="AC123" s="102"/>
      <c r="AD123" s="57"/>
      <c r="AE123" s="57"/>
      <c r="AF123" s="104"/>
      <c r="AG123" s="105"/>
      <c r="AH123" s="82"/>
      <c r="AI123" s="82"/>
      <c r="AJ123" s="98"/>
      <c r="AK123" s="100"/>
      <c r="AL123" s="98"/>
      <c r="AM123" s="80"/>
      <c r="AN123" s="80"/>
      <c r="AO123" s="80"/>
      <c r="AP123" s="80"/>
      <c r="AQ123" s="95"/>
      <c r="AR123" s="115"/>
      <c r="AS123" s="119"/>
    </row>
    <row r="124" spans="1:45" ht="15" hidden="1" customHeight="1">
      <c r="A124" s="86"/>
      <c r="B124" s="88"/>
      <c r="C124" s="112"/>
      <c r="D124" s="112"/>
      <c r="E124" s="87"/>
      <c r="F124" s="88"/>
      <c r="G124" s="108"/>
      <c r="H124" s="85"/>
      <c r="I124" s="61">
        <v>5.5</v>
      </c>
      <c r="J124" s="85"/>
      <c r="K124" s="83"/>
      <c r="L124" s="83"/>
      <c r="M124" s="85"/>
      <c r="N124" s="104"/>
      <c r="O124" s="104"/>
      <c r="P124" s="107"/>
      <c r="Q124" s="83"/>
      <c r="R124" s="59"/>
      <c r="S124" s="29"/>
      <c r="T124" s="30"/>
      <c r="U124" s="31"/>
      <c r="V124" s="31"/>
      <c r="W124" s="31"/>
      <c r="X124" s="31"/>
      <c r="Y124" s="31"/>
      <c r="Z124" s="32"/>
      <c r="AA124" s="33"/>
      <c r="AB124" s="33"/>
      <c r="AC124" s="102"/>
      <c r="AD124" s="57"/>
      <c r="AE124" s="57"/>
      <c r="AF124" s="104"/>
      <c r="AG124" s="105"/>
      <c r="AH124" s="82"/>
      <c r="AI124" s="82"/>
      <c r="AJ124" s="98"/>
      <c r="AK124" s="100"/>
      <c r="AL124" s="98"/>
      <c r="AM124" s="80"/>
      <c r="AN124" s="80"/>
      <c r="AO124" s="80"/>
      <c r="AP124" s="80"/>
      <c r="AQ124" s="95"/>
      <c r="AR124" s="92"/>
      <c r="AS124" s="83"/>
    </row>
    <row r="125" spans="1:45" ht="15" hidden="1" customHeight="1">
      <c r="A125" s="86"/>
      <c r="B125" s="88"/>
      <c r="C125" s="112"/>
      <c r="D125" s="112"/>
      <c r="E125" s="87"/>
      <c r="F125" s="88"/>
      <c r="G125" s="108"/>
      <c r="H125" s="85"/>
      <c r="I125" s="61"/>
      <c r="J125" s="85"/>
      <c r="K125" s="83"/>
      <c r="L125" s="83"/>
      <c r="M125" s="85"/>
      <c r="N125" s="104"/>
      <c r="O125" s="104"/>
      <c r="P125" s="107"/>
      <c r="Q125" s="83"/>
      <c r="R125" s="60"/>
      <c r="S125" s="29"/>
      <c r="T125" s="30"/>
      <c r="U125" s="31"/>
      <c r="V125" s="31"/>
      <c r="W125" s="31"/>
      <c r="X125" s="31"/>
      <c r="Y125" s="31"/>
      <c r="Z125" s="32"/>
      <c r="AA125" s="33"/>
      <c r="AB125" s="33"/>
      <c r="AC125" s="102"/>
      <c r="AD125" s="57"/>
      <c r="AE125" s="57"/>
      <c r="AF125" s="104"/>
      <c r="AG125" s="105"/>
      <c r="AH125" s="82"/>
      <c r="AI125" s="82"/>
      <c r="AJ125" s="98"/>
      <c r="AK125" s="100"/>
      <c r="AL125" s="98"/>
      <c r="AM125" s="80"/>
      <c r="AN125" s="80"/>
      <c r="AO125" s="80"/>
      <c r="AP125" s="80"/>
      <c r="AQ125" s="95"/>
      <c r="AR125" s="115"/>
      <c r="AS125" s="119"/>
    </row>
    <row r="126" spans="1:45" ht="15" hidden="1" customHeight="1">
      <c r="A126" s="86"/>
      <c r="B126" s="88"/>
      <c r="C126" s="112"/>
      <c r="D126" s="112"/>
      <c r="E126" s="87"/>
      <c r="F126" s="88"/>
      <c r="G126" s="108"/>
      <c r="H126" s="85"/>
      <c r="I126" s="61"/>
      <c r="J126" s="85"/>
      <c r="K126" s="83"/>
      <c r="L126" s="83"/>
      <c r="M126" s="85"/>
      <c r="N126" s="104"/>
      <c r="O126" s="104"/>
      <c r="P126" s="107"/>
      <c r="Q126" s="83"/>
      <c r="R126" s="60"/>
      <c r="S126" s="29"/>
      <c r="T126" s="30"/>
      <c r="U126" s="31"/>
      <c r="V126" s="31"/>
      <c r="W126" s="31"/>
      <c r="X126" s="31"/>
      <c r="Y126" s="31"/>
      <c r="Z126" s="32"/>
      <c r="AA126" s="33"/>
      <c r="AB126" s="33"/>
      <c r="AC126" s="102"/>
      <c r="AD126" s="57"/>
      <c r="AE126" s="57"/>
      <c r="AF126" s="104"/>
      <c r="AG126" s="105"/>
      <c r="AH126" s="82"/>
      <c r="AI126" s="82"/>
      <c r="AJ126" s="98"/>
      <c r="AK126" s="100"/>
      <c r="AL126" s="98"/>
      <c r="AM126" s="80"/>
      <c r="AN126" s="80"/>
      <c r="AO126" s="80"/>
      <c r="AP126" s="80"/>
      <c r="AQ126" s="95"/>
      <c r="AR126" s="115"/>
      <c r="AS126" s="119"/>
    </row>
    <row r="127" spans="1:45" ht="15" hidden="1" customHeight="1">
      <c r="A127" s="86"/>
      <c r="B127" s="88"/>
      <c r="C127" s="112"/>
      <c r="D127" s="112"/>
      <c r="E127" s="87"/>
      <c r="F127" s="88"/>
      <c r="G127" s="108"/>
      <c r="H127" s="85"/>
      <c r="I127" s="61"/>
      <c r="J127" s="85"/>
      <c r="K127" s="83"/>
      <c r="L127" s="83"/>
      <c r="M127" s="85"/>
      <c r="N127" s="104"/>
      <c r="O127" s="104"/>
      <c r="P127" s="107"/>
      <c r="Q127" s="83"/>
      <c r="R127" s="60"/>
      <c r="S127" s="29"/>
      <c r="T127" s="30"/>
      <c r="U127" s="31"/>
      <c r="V127" s="31"/>
      <c r="W127" s="31"/>
      <c r="X127" s="31"/>
      <c r="Y127" s="31"/>
      <c r="Z127" s="32"/>
      <c r="AA127" s="33"/>
      <c r="AB127" s="33"/>
      <c r="AC127" s="102"/>
      <c r="AD127" s="57"/>
      <c r="AE127" s="57"/>
      <c r="AF127" s="104"/>
      <c r="AG127" s="105"/>
      <c r="AH127" s="82"/>
      <c r="AI127" s="82"/>
      <c r="AJ127" s="98"/>
      <c r="AK127" s="100"/>
      <c r="AL127" s="98"/>
      <c r="AM127" s="80"/>
      <c r="AN127" s="80"/>
      <c r="AO127" s="80"/>
      <c r="AP127" s="80"/>
      <c r="AQ127" s="95"/>
      <c r="AR127" s="115"/>
      <c r="AS127" s="119"/>
    </row>
    <row r="128" spans="1:45" ht="15" hidden="1" customHeight="1">
      <c r="A128" s="86"/>
      <c r="B128" s="88"/>
      <c r="C128" s="112"/>
      <c r="D128" s="112"/>
      <c r="E128" s="87"/>
      <c r="F128" s="88"/>
      <c r="G128" s="108"/>
      <c r="H128" s="85"/>
      <c r="I128" s="61"/>
      <c r="J128" s="85"/>
      <c r="K128" s="83"/>
      <c r="L128" s="83"/>
      <c r="M128" s="85"/>
      <c r="N128" s="104"/>
      <c r="O128" s="104"/>
      <c r="P128" s="107"/>
      <c r="Q128" s="83"/>
      <c r="R128" s="60"/>
      <c r="S128" s="29"/>
      <c r="T128" s="30"/>
      <c r="U128" s="31"/>
      <c r="V128" s="31"/>
      <c r="W128" s="31"/>
      <c r="X128" s="31"/>
      <c r="Y128" s="31"/>
      <c r="Z128" s="32"/>
      <c r="AA128" s="33"/>
      <c r="AB128" s="33"/>
      <c r="AC128" s="102"/>
      <c r="AD128" s="57"/>
      <c r="AE128" s="57"/>
      <c r="AF128" s="104"/>
      <c r="AG128" s="105"/>
      <c r="AH128" s="82"/>
      <c r="AI128" s="82"/>
      <c r="AJ128" s="98"/>
      <c r="AK128" s="100"/>
      <c r="AL128" s="98"/>
      <c r="AM128" s="80"/>
      <c r="AN128" s="80"/>
      <c r="AO128" s="80"/>
      <c r="AP128" s="80"/>
      <c r="AQ128" s="95"/>
      <c r="AR128" s="115"/>
      <c r="AS128" s="119"/>
    </row>
    <row r="129" spans="1:45" ht="25.5" customHeight="1">
      <c r="A129" s="86" t="s">
        <v>375</v>
      </c>
      <c r="B129" s="67" t="s">
        <v>798</v>
      </c>
      <c r="C129" s="68" t="s">
        <v>178</v>
      </c>
      <c r="D129" s="68" t="s">
        <v>344</v>
      </c>
      <c r="E129" s="111" t="s">
        <v>394</v>
      </c>
      <c r="F129" s="68" t="s">
        <v>46</v>
      </c>
      <c r="G129" s="91" t="s">
        <v>164</v>
      </c>
      <c r="H129" s="85"/>
      <c r="I129" s="84">
        <v>6.1</v>
      </c>
      <c r="J129" s="110" t="s">
        <v>395</v>
      </c>
      <c r="K129" s="58" t="s">
        <v>70</v>
      </c>
      <c r="L129" s="58" t="s">
        <v>62</v>
      </c>
      <c r="M129" s="110" t="s">
        <v>396</v>
      </c>
      <c r="N129" s="63">
        <v>7</v>
      </c>
      <c r="O129" s="63">
        <v>5</v>
      </c>
      <c r="P129" s="89" t="str">
        <f>IF(AND(N129&lt;&gt;"",O129&lt;&gt;""),IF(AND(N129&gt;5,O129&gt;5),"I",IF(AND(N129&lt;=5,O129&gt;5),"II",IF(AND(N129&gt;5,O129&lt;=5),"IV",IF(AND(N129&lt;=5,O129&lt;=5),"III")))),"")</f>
        <v>IV</v>
      </c>
      <c r="Q129" s="58" t="s">
        <v>55</v>
      </c>
      <c r="R129" s="93"/>
      <c r="S129" s="29"/>
      <c r="T129" s="30"/>
      <c r="U129" s="31"/>
      <c r="V129" s="31"/>
      <c r="W129" s="31"/>
      <c r="X129" s="31"/>
      <c r="Y129" s="31"/>
      <c r="Z129" s="32"/>
      <c r="AA129" s="33"/>
      <c r="AB129" s="33"/>
      <c r="AC129" s="54" t="s">
        <v>55</v>
      </c>
      <c r="AD129" s="56" t="str">
        <f>IF($N129=1,"b","")</f>
        <v/>
      </c>
      <c r="AE129" s="56" t="str">
        <f>IF($O129=1,"b","")</f>
        <v/>
      </c>
      <c r="AF129" s="63">
        <v>7</v>
      </c>
      <c r="AG129" s="63">
        <v>5</v>
      </c>
      <c r="AH129" s="81">
        <v>0</v>
      </c>
      <c r="AI129" s="81">
        <v>0</v>
      </c>
      <c r="AJ129" s="77">
        <v>1</v>
      </c>
      <c r="AK129" s="77">
        <v>1</v>
      </c>
      <c r="AL129" s="77">
        <v>2</v>
      </c>
      <c r="AM129" s="79" t="str">
        <f>IF($AL129&gt;=2,IF(AND($AF129="",$AG129=""),"",IF(AND($AF129&gt;5,$AG129&gt;5),"I","")),"")</f>
        <v/>
      </c>
      <c r="AN129" s="79" t="str">
        <f>IF($AL129&gt;=2,IF(AND($AF129="",$AG129=""),"",IF(AND($AF129&lt;6,$AG129&gt;5),"II","")),"")</f>
        <v/>
      </c>
      <c r="AO129" s="79" t="str">
        <f>IF($AL129&gt;=2,IF(AND($AF129="",$AG129=""),"",IF(AND($AF129&lt;6,$AG129&lt;6),"III","")),"")</f>
        <v/>
      </c>
      <c r="AP129" s="79" t="str">
        <f>IF($AL129&gt;=2,IF(AND($AF129="",$AG129=""),"",IF(AND($AF129&gt;5,$AG129&lt;6),"IV","")),"")</f>
        <v>IV</v>
      </c>
      <c r="AQ129" s="76" t="s">
        <v>56</v>
      </c>
      <c r="AR129" s="113" t="s">
        <v>398</v>
      </c>
      <c r="AS129" s="58">
        <v>100</v>
      </c>
    </row>
    <row r="130" spans="1:45" ht="15" customHeight="1">
      <c r="A130" s="86"/>
      <c r="B130" s="67"/>
      <c r="C130" s="68"/>
      <c r="D130" s="68"/>
      <c r="E130" s="111"/>
      <c r="F130" s="68"/>
      <c r="G130" s="91"/>
      <c r="H130" s="85"/>
      <c r="I130" s="84"/>
      <c r="J130" s="110"/>
      <c r="K130" s="58"/>
      <c r="L130" s="58"/>
      <c r="M130" s="110"/>
      <c r="N130" s="63"/>
      <c r="O130" s="63"/>
      <c r="P130" s="90"/>
      <c r="Q130" s="58"/>
      <c r="R130" s="60"/>
      <c r="S130" s="29"/>
      <c r="T130" s="30"/>
      <c r="U130" s="31"/>
      <c r="V130" s="31"/>
      <c r="W130" s="31"/>
      <c r="X130" s="31"/>
      <c r="Y130" s="31"/>
      <c r="Z130" s="32"/>
      <c r="AA130" s="33"/>
      <c r="AB130" s="33"/>
      <c r="AC130" s="55"/>
      <c r="AD130" s="57"/>
      <c r="AE130" s="57"/>
      <c r="AF130" s="63"/>
      <c r="AG130" s="63"/>
      <c r="AH130" s="82"/>
      <c r="AI130" s="82"/>
      <c r="AJ130" s="78"/>
      <c r="AK130" s="78"/>
      <c r="AL130" s="78"/>
      <c r="AM130" s="80"/>
      <c r="AN130" s="80"/>
      <c r="AO130" s="80"/>
      <c r="AP130" s="80"/>
      <c r="AQ130" s="76"/>
      <c r="AR130" s="114"/>
      <c r="AS130" s="118"/>
    </row>
    <row r="131" spans="1:45" ht="15" customHeight="1">
      <c r="A131" s="86"/>
      <c r="B131" s="67"/>
      <c r="C131" s="68"/>
      <c r="D131" s="68"/>
      <c r="E131" s="111"/>
      <c r="F131" s="68"/>
      <c r="G131" s="91"/>
      <c r="H131" s="85"/>
      <c r="I131" s="84"/>
      <c r="J131" s="110"/>
      <c r="K131" s="58"/>
      <c r="L131" s="58"/>
      <c r="M131" s="110"/>
      <c r="N131" s="63"/>
      <c r="O131" s="63"/>
      <c r="P131" s="90"/>
      <c r="Q131" s="58"/>
      <c r="R131" s="60"/>
      <c r="S131" s="29"/>
      <c r="T131" s="30"/>
      <c r="U131" s="31"/>
      <c r="V131" s="31"/>
      <c r="W131" s="31"/>
      <c r="X131" s="31"/>
      <c r="Y131" s="31"/>
      <c r="Z131" s="32"/>
      <c r="AA131" s="33"/>
      <c r="AB131" s="33"/>
      <c r="AC131" s="55"/>
      <c r="AD131" s="57"/>
      <c r="AE131" s="57"/>
      <c r="AF131" s="63"/>
      <c r="AG131" s="63"/>
      <c r="AH131" s="82"/>
      <c r="AI131" s="82"/>
      <c r="AJ131" s="78"/>
      <c r="AK131" s="78"/>
      <c r="AL131" s="78"/>
      <c r="AM131" s="80"/>
      <c r="AN131" s="80"/>
      <c r="AO131" s="80"/>
      <c r="AP131" s="80"/>
      <c r="AQ131" s="76"/>
      <c r="AR131" s="114"/>
      <c r="AS131" s="118"/>
    </row>
    <row r="132" spans="1:45" ht="15" customHeight="1">
      <c r="A132" s="86"/>
      <c r="B132" s="67"/>
      <c r="C132" s="68"/>
      <c r="D132" s="68"/>
      <c r="E132" s="111"/>
      <c r="F132" s="68"/>
      <c r="G132" s="91"/>
      <c r="H132" s="85"/>
      <c r="I132" s="84"/>
      <c r="J132" s="110"/>
      <c r="K132" s="58"/>
      <c r="L132" s="58"/>
      <c r="M132" s="110"/>
      <c r="N132" s="63"/>
      <c r="O132" s="63"/>
      <c r="P132" s="90"/>
      <c r="Q132" s="58"/>
      <c r="R132" s="60"/>
      <c r="S132" s="29"/>
      <c r="T132" s="30"/>
      <c r="U132" s="31"/>
      <c r="V132" s="31"/>
      <c r="W132" s="31"/>
      <c r="X132" s="31"/>
      <c r="Y132" s="31"/>
      <c r="Z132" s="32"/>
      <c r="AA132" s="33"/>
      <c r="AB132" s="33"/>
      <c r="AC132" s="55"/>
      <c r="AD132" s="57"/>
      <c r="AE132" s="57"/>
      <c r="AF132" s="63"/>
      <c r="AG132" s="63"/>
      <c r="AH132" s="82"/>
      <c r="AI132" s="82"/>
      <c r="AJ132" s="78"/>
      <c r="AK132" s="78"/>
      <c r="AL132" s="78"/>
      <c r="AM132" s="80"/>
      <c r="AN132" s="80"/>
      <c r="AO132" s="80"/>
      <c r="AP132" s="80"/>
      <c r="AQ132" s="76"/>
      <c r="AR132" s="114"/>
      <c r="AS132" s="118"/>
    </row>
    <row r="133" spans="1:45" ht="15" customHeight="1">
      <c r="A133" s="86"/>
      <c r="B133" s="67"/>
      <c r="C133" s="68"/>
      <c r="D133" s="68"/>
      <c r="E133" s="111"/>
      <c r="F133" s="68"/>
      <c r="G133" s="91"/>
      <c r="H133" s="85"/>
      <c r="I133" s="84"/>
      <c r="J133" s="110"/>
      <c r="K133" s="58"/>
      <c r="L133" s="58"/>
      <c r="M133" s="110"/>
      <c r="N133" s="63"/>
      <c r="O133" s="63"/>
      <c r="P133" s="90"/>
      <c r="Q133" s="58"/>
      <c r="R133" s="60"/>
      <c r="S133" s="29"/>
      <c r="T133" s="30"/>
      <c r="U133" s="31"/>
      <c r="V133" s="31"/>
      <c r="W133" s="31"/>
      <c r="X133" s="31"/>
      <c r="Y133" s="31"/>
      <c r="Z133" s="32"/>
      <c r="AA133" s="33"/>
      <c r="AB133" s="33"/>
      <c r="AC133" s="55"/>
      <c r="AD133" s="57"/>
      <c r="AE133" s="57"/>
      <c r="AF133" s="63"/>
      <c r="AG133" s="63"/>
      <c r="AH133" s="82"/>
      <c r="AI133" s="82"/>
      <c r="AJ133" s="78"/>
      <c r="AK133" s="78"/>
      <c r="AL133" s="78"/>
      <c r="AM133" s="80"/>
      <c r="AN133" s="80"/>
      <c r="AO133" s="80"/>
      <c r="AP133" s="80"/>
      <c r="AQ133" s="76"/>
      <c r="AR133" s="114"/>
      <c r="AS133" s="118"/>
    </row>
    <row r="134" spans="1:45" ht="15" customHeight="1">
      <c r="A134" s="86"/>
      <c r="B134" s="67"/>
      <c r="C134" s="68"/>
      <c r="D134" s="68"/>
      <c r="E134" s="111"/>
      <c r="F134" s="68"/>
      <c r="G134" s="91"/>
      <c r="H134" s="85"/>
      <c r="I134" s="84">
        <v>6.2</v>
      </c>
      <c r="J134" s="110" t="s">
        <v>397</v>
      </c>
      <c r="K134" s="58" t="s">
        <v>48</v>
      </c>
      <c r="L134" s="58" t="s">
        <v>62</v>
      </c>
      <c r="M134" s="110"/>
      <c r="N134" s="63"/>
      <c r="O134" s="63"/>
      <c r="P134" s="90"/>
      <c r="Q134" s="58" t="s">
        <v>55</v>
      </c>
      <c r="R134" s="93"/>
      <c r="S134" s="29"/>
      <c r="T134" s="30"/>
      <c r="U134" s="31"/>
      <c r="V134" s="31"/>
      <c r="W134" s="31"/>
      <c r="X134" s="31"/>
      <c r="Y134" s="31"/>
      <c r="Z134" s="32"/>
      <c r="AA134" s="33"/>
      <c r="AB134" s="33"/>
      <c r="AC134" s="55"/>
      <c r="AD134" s="57"/>
      <c r="AE134" s="57"/>
      <c r="AF134" s="63"/>
      <c r="AG134" s="63"/>
      <c r="AH134" s="82"/>
      <c r="AI134" s="82"/>
      <c r="AJ134" s="78"/>
      <c r="AK134" s="78"/>
      <c r="AL134" s="78"/>
      <c r="AM134" s="80"/>
      <c r="AN134" s="80"/>
      <c r="AO134" s="80"/>
      <c r="AP134" s="80"/>
      <c r="AQ134" s="76"/>
      <c r="AR134" s="113" t="s">
        <v>399</v>
      </c>
      <c r="AS134" s="58">
        <v>100</v>
      </c>
    </row>
    <row r="135" spans="1:45" ht="15" customHeight="1">
      <c r="A135" s="86"/>
      <c r="B135" s="67"/>
      <c r="C135" s="68"/>
      <c r="D135" s="68"/>
      <c r="E135" s="111"/>
      <c r="F135" s="68"/>
      <c r="G135" s="91"/>
      <c r="H135" s="85"/>
      <c r="I135" s="84"/>
      <c r="J135" s="110"/>
      <c r="K135" s="58"/>
      <c r="L135" s="58"/>
      <c r="M135" s="110"/>
      <c r="N135" s="63"/>
      <c r="O135" s="63"/>
      <c r="P135" s="90"/>
      <c r="Q135" s="58"/>
      <c r="R135" s="60"/>
      <c r="S135" s="29"/>
      <c r="T135" s="30"/>
      <c r="U135" s="31"/>
      <c r="V135" s="31"/>
      <c r="W135" s="31"/>
      <c r="X135" s="31"/>
      <c r="Y135" s="31"/>
      <c r="Z135" s="32"/>
      <c r="AA135" s="33"/>
      <c r="AB135" s="33"/>
      <c r="AC135" s="55"/>
      <c r="AD135" s="57"/>
      <c r="AE135" s="57"/>
      <c r="AF135" s="63"/>
      <c r="AG135" s="63"/>
      <c r="AH135" s="82"/>
      <c r="AI135" s="82"/>
      <c r="AJ135" s="78"/>
      <c r="AK135" s="78"/>
      <c r="AL135" s="78"/>
      <c r="AM135" s="80"/>
      <c r="AN135" s="80"/>
      <c r="AO135" s="80"/>
      <c r="AP135" s="80"/>
      <c r="AQ135" s="76"/>
      <c r="AR135" s="113"/>
      <c r="AS135" s="58"/>
    </row>
    <row r="136" spans="1:45" ht="15" customHeight="1">
      <c r="A136" s="86"/>
      <c r="B136" s="67"/>
      <c r="C136" s="68"/>
      <c r="D136" s="68"/>
      <c r="E136" s="111"/>
      <c r="F136" s="68"/>
      <c r="G136" s="91"/>
      <c r="H136" s="85"/>
      <c r="I136" s="84"/>
      <c r="J136" s="110"/>
      <c r="K136" s="58"/>
      <c r="L136" s="58"/>
      <c r="M136" s="110"/>
      <c r="N136" s="63"/>
      <c r="O136" s="63"/>
      <c r="P136" s="90"/>
      <c r="Q136" s="58"/>
      <c r="R136" s="60"/>
      <c r="S136" s="29"/>
      <c r="T136" s="30"/>
      <c r="U136" s="31"/>
      <c r="V136" s="31"/>
      <c r="W136" s="31"/>
      <c r="X136" s="31"/>
      <c r="Y136" s="31"/>
      <c r="Z136" s="32"/>
      <c r="AA136" s="33"/>
      <c r="AB136" s="33"/>
      <c r="AC136" s="55"/>
      <c r="AD136" s="57"/>
      <c r="AE136" s="57"/>
      <c r="AF136" s="63"/>
      <c r="AG136" s="63"/>
      <c r="AH136" s="82"/>
      <c r="AI136" s="82"/>
      <c r="AJ136" s="78"/>
      <c r="AK136" s="78"/>
      <c r="AL136" s="78"/>
      <c r="AM136" s="80"/>
      <c r="AN136" s="80"/>
      <c r="AO136" s="80"/>
      <c r="AP136" s="80"/>
      <c r="AQ136" s="76"/>
      <c r="AR136" s="113"/>
      <c r="AS136" s="58"/>
    </row>
    <row r="137" spans="1:45" ht="15" customHeight="1">
      <c r="A137" s="86"/>
      <c r="B137" s="67"/>
      <c r="C137" s="68"/>
      <c r="D137" s="68"/>
      <c r="E137" s="111"/>
      <c r="F137" s="68"/>
      <c r="G137" s="91"/>
      <c r="H137" s="85"/>
      <c r="I137" s="84"/>
      <c r="J137" s="110"/>
      <c r="K137" s="58"/>
      <c r="L137" s="58"/>
      <c r="M137" s="110"/>
      <c r="N137" s="63"/>
      <c r="O137" s="63"/>
      <c r="P137" s="90"/>
      <c r="Q137" s="58"/>
      <c r="R137" s="60"/>
      <c r="S137" s="29"/>
      <c r="T137" s="30"/>
      <c r="U137" s="31"/>
      <c r="V137" s="31"/>
      <c r="W137" s="31"/>
      <c r="X137" s="31"/>
      <c r="Y137" s="31"/>
      <c r="Z137" s="32"/>
      <c r="AA137" s="33"/>
      <c r="AB137" s="33"/>
      <c r="AC137" s="55"/>
      <c r="AD137" s="57"/>
      <c r="AE137" s="57"/>
      <c r="AF137" s="63"/>
      <c r="AG137" s="63"/>
      <c r="AH137" s="82"/>
      <c r="AI137" s="82"/>
      <c r="AJ137" s="78"/>
      <c r="AK137" s="78"/>
      <c r="AL137" s="78"/>
      <c r="AM137" s="80"/>
      <c r="AN137" s="80"/>
      <c r="AO137" s="80"/>
      <c r="AP137" s="80"/>
      <c r="AQ137" s="76"/>
      <c r="AR137" s="113"/>
      <c r="AS137" s="58"/>
    </row>
    <row r="138" spans="1:45" ht="12" customHeight="1">
      <c r="A138" s="86"/>
      <c r="B138" s="67"/>
      <c r="C138" s="68"/>
      <c r="D138" s="68"/>
      <c r="E138" s="111"/>
      <c r="F138" s="68"/>
      <c r="G138" s="91"/>
      <c r="H138" s="85"/>
      <c r="I138" s="84"/>
      <c r="J138" s="110"/>
      <c r="K138" s="58"/>
      <c r="L138" s="58"/>
      <c r="M138" s="110"/>
      <c r="N138" s="63"/>
      <c r="O138" s="63"/>
      <c r="P138" s="90"/>
      <c r="Q138" s="58"/>
      <c r="R138" s="60"/>
      <c r="S138" s="29"/>
      <c r="T138" s="30"/>
      <c r="U138" s="31"/>
      <c r="V138" s="31"/>
      <c r="W138" s="31"/>
      <c r="X138" s="31"/>
      <c r="Y138" s="31"/>
      <c r="Z138" s="32"/>
      <c r="AA138" s="33"/>
      <c r="AB138" s="33"/>
      <c r="AC138" s="55"/>
      <c r="AD138" s="57"/>
      <c r="AE138" s="57"/>
      <c r="AF138" s="63"/>
      <c r="AG138" s="63"/>
      <c r="AH138" s="82"/>
      <c r="AI138" s="82"/>
      <c r="AJ138" s="78"/>
      <c r="AK138" s="78"/>
      <c r="AL138" s="78"/>
      <c r="AM138" s="80"/>
      <c r="AN138" s="80"/>
      <c r="AO138" s="80"/>
      <c r="AP138" s="80"/>
      <c r="AQ138" s="76"/>
      <c r="AR138" s="113"/>
      <c r="AS138" s="58"/>
    </row>
    <row r="139" spans="1:45" ht="15" hidden="1" customHeight="1">
      <c r="A139" s="86"/>
      <c r="B139" s="67"/>
      <c r="C139" s="68"/>
      <c r="D139" s="68"/>
      <c r="E139" s="111"/>
      <c r="F139" s="68"/>
      <c r="G139" s="91"/>
      <c r="H139" s="85"/>
      <c r="I139" s="84">
        <v>6.3</v>
      </c>
      <c r="J139" s="110"/>
      <c r="K139" s="58"/>
      <c r="L139" s="58"/>
      <c r="M139" s="110"/>
      <c r="N139" s="63"/>
      <c r="O139" s="63"/>
      <c r="P139" s="90"/>
      <c r="Q139" s="58"/>
      <c r="R139" s="93"/>
      <c r="S139" s="29"/>
      <c r="T139" s="30"/>
      <c r="U139" s="31"/>
      <c r="V139" s="31"/>
      <c r="W139" s="31"/>
      <c r="X139" s="31"/>
      <c r="Y139" s="31"/>
      <c r="Z139" s="32"/>
      <c r="AA139" s="33"/>
      <c r="AB139" s="33"/>
      <c r="AC139" s="55"/>
      <c r="AD139" s="57"/>
      <c r="AE139" s="57"/>
      <c r="AF139" s="63"/>
      <c r="AG139" s="63"/>
      <c r="AH139" s="82"/>
      <c r="AI139" s="82"/>
      <c r="AJ139" s="78"/>
      <c r="AK139" s="78"/>
      <c r="AL139" s="78"/>
      <c r="AM139" s="80"/>
      <c r="AN139" s="80"/>
      <c r="AO139" s="80"/>
      <c r="AP139" s="80"/>
      <c r="AQ139" s="76"/>
      <c r="AR139" s="113"/>
      <c r="AS139" s="58"/>
    </row>
    <row r="140" spans="1:45" ht="15" hidden="1" customHeight="1">
      <c r="A140" s="86"/>
      <c r="B140" s="67"/>
      <c r="C140" s="68"/>
      <c r="D140" s="68"/>
      <c r="E140" s="111"/>
      <c r="F140" s="68"/>
      <c r="G140" s="91"/>
      <c r="H140" s="85"/>
      <c r="I140" s="84"/>
      <c r="J140" s="110"/>
      <c r="K140" s="58"/>
      <c r="L140" s="58"/>
      <c r="M140" s="110"/>
      <c r="N140" s="63"/>
      <c r="O140" s="63"/>
      <c r="P140" s="90"/>
      <c r="Q140" s="58"/>
      <c r="R140" s="60"/>
      <c r="S140" s="29"/>
      <c r="T140" s="30"/>
      <c r="U140" s="31"/>
      <c r="V140" s="31"/>
      <c r="W140" s="31"/>
      <c r="X140" s="31"/>
      <c r="Y140" s="31"/>
      <c r="Z140" s="32"/>
      <c r="AA140" s="33"/>
      <c r="AB140" s="33"/>
      <c r="AC140" s="55"/>
      <c r="AD140" s="57"/>
      <c r="AE140" s="57"/>
      <c r="AF140" s="63"/>
      <c r="AG140" s="63"/>
      <c r="AH140" s="82"/>
      <c r="AI140" s="82"/>
      <c r="AJ140" s="78"/>
      <c r="AK140" s="78"/>
      <c r="AL140" s="78"/>
      <c r="AM140" s="80"/>
      <c r="AN140" s="80"/>
      <c r="AO140" s="80"/>
      <c r="AP140" s="80"/>
      <c r="AQ140" s="76"/>
      <c r="AR140" s="114"/>
      <c r="AS140" s="118"/>
    </row>
    <row r="141" spans="1:45" ht="15" hidden="1" customHeight="1">
      <c r="A141" s="86"/>
      <c r="B141" s="67"/>
      <c r="C141" s="68"/>
      <c r="D141" s="68"/>
      <c r="E141" s="111"/>
      <c r="F141" s="68"/>
      <c r="G141" s="91"/>
      <c r="H141" s="85"/>
      <c r="I141" s="84"/>
      <c r="J141" s="110"/>
      <c r="K141" s="58"/>
      <c r="L141" s="58"/>
      <c r="M141" s="110"/>
      <c r="N141" s="63"/>
      <c r="O141" s="63"/>
      <c r="P141" s="90"/>
      <c r="Q141" s="58"/>
      <c r="R141" s="60"/>
      <c r="S141" s="29"/>
      <c r="T141" s="30"/>
      <c r="U141" s="31"/>
      <c r="V141" s="31"/>
      <c r="W141" s="31"/>
      <c r="X141" s="31"/>
      <c r="Y141" s="31"/>
      <c r="Z141" s="32"/>
      <c r="AA141" s="33"/>
      <c r="AB141" s="33"/>
      <c r="AC141" s="55"/>
      <c r="AD141" s="57"/>
      <c r="AE141" s="57"/>
      <c r="AF141" s="63"/>
      <c r="AG141" s="63"/>
      <c r="AH141" s="82"/>
      <c r="AI141" s="82"/>
      <c r="AJ141" s="78"/>
      <c r="AK141" s="78"/>
      <c r="AL141" s="78"/>
      <c r="AM141" s="80"/>
      <c r="AN141" s="80"/>
      <c r="AO141" s="80"/>
      <c r="AP141" s="80"/>
      <c r="AQ141" s="76"/>
      <c r="AR141" s="114"/>
      <c r="AS141" s="118"/>
    </row>
    <row r="142" spans="1:45" ht="15" hidden="1" customHeight="1">
      <c r="A142" s="86"/>
      <c r="B142" s="67"/>
      <c r="C142" s="68"/>
      <c r="D142" s="68"/>
      <c r="E142" s="111"/>
      <c r="F142" s="68"/>
      <c r="G142" s="91"/>
      <c r="H142" s="85"/>
      <c r="I142" s="84"/>
      <c r="J142" s="110"/>
      <c r="K142" s="58"/>
      <c r="L142" s="58"/>
      <c r="M142" s="110"/>
      <c r="N142" s="63"/>
      <c r="O142" s="63"/>
      <c r="P142" s="90"/>
      <c r="Q142" s="58"/>
      <c r="R142" s="60"/>
      <c r="S142" s="29"/>
      <c r="T142" s="30"/>
      <c r="U142" s="31"/>
      <c r="V142" s="31"/>
      <c r="W142" s="31"/>
      <c r="X142" s="31"/>
      <c r="Y142" s="31"/>
      <c r="Z142" s="32"/>
      <c r="AA142" s="33"/>
      <c r="AB142" s="33"/>
      <c r="AC142" s="55"/>
      <c r="AD142" s="57"/>
      <c r="AE142" s="57"/>
      <c r="AF142" s="63"/>
      <c r="AG142" s="63"/>
      <c r="AH142" s="82"/>
      <c r="AI142" s="82"/>
      <c r="AJ142" s="78"/>
      <c r="AK142" s="78"/>
      <c r="AL142" s="78"/>
      <c r="AM142" s="80"/>
      <c r="AN142" s="80"/>
      <c r="AO142" s="80"/>
      <c r="AP142" s="80"/>
      <c r="AQ142" s="76"/>
      <c r="AR142" s="114"/>
      <c r="AS142" s="118"/>
    </row>
    <row r="143" spans="1:45" ht="15" hidden="1" customHeight="1">
      <c r="A143" s="86"/>
      <c r="B143" s="67"/>
      <c r="C143" s="68"/>
      <c r="D143" s="68"/>
      <c r="E143" s="111"/>
      <c r="F143" s="68"/>
      <c r="G143" s="91"/>
      <c r="H143" s="85"/>
      <c r="I143" s="84"/>
      <c r="J143" s="110"/>
      <c r="K143" s="58"/>
      <c r="L143" s="58"/>
      <c r="M143" s="110"/>
      <c r="N143" s="63"/>
      <c r="O143" s="63"/>
      <c r="P143" s="90"/>
      <c r="Q143" s="58"/>
      <c r="R143" s="60"/>
      <c r="S143" s="29"/>
      <c r="T143" s="30"/>
      <c r="U143" s="31"/>
      <c r="V143" s="31"/>
      <c r="W143" s="31"/>
      <c r="X143" s="31"/>
      <c r="Y143" s="31"/>
      <c r="Z143" s="32"/>
      <c r="AA143" s="33"/>
      <c r="AB143" s="33"/>
      <c r="AC143" s="55"/>
      <c r="AD143" s="57"/>
      <c r="AE143" s="57"/>
      <c r="AF143" s="63"/>
      <c r="AG143" s="63"/>
      <c r="AH143" s="82"/>
      <c r="AI143" s="82"/>
      <c r="AJ143" s="78"/>
      <c r="AK143" s="78"/>
      <c r="AL143" s="78"/>
      <c r="AM143" s="80"/>
      <c r="AN143" s="80"/>
      <c r="AO143" s="80"/>
      <c r="AP143" s="80"/>
      <c r="AQ143" s="76"/>
      <c r="AR143" s="114"/>
      <c r="AS143" s="118"/>
    </row>
    <row r="144" spans="1:45" ht="2.25" hidden="1" customHeight="1">
      <c r="A144" s="86"/>
      <c r="B144" s="67"/>
      <c r="C144" s="68"/>
      <c r="D144" s="68"/>
      <c r="E144" s="111"/>
      <c r="F144" s="68"/>
      <c r="G144" s="91"/>
      <c r="H144" s="85"/>
      <c r="I144" s="84">
        <v>6.4</v>
      </c>
      <c r="J144" s="110"/>
      <c r="K144" s="58"/>
      <c r="L144" s="58"/>
      <c r="M144" s="110"/>
      <c r="N144" s="63"/>
      <c r="O144" s="63"/>
      <c r="P144" s="90"/>
      <c r="Q144" s="58"/>
      <c r="R144" s="93"/>
      <c r="S144" s="29"/>
      <c r="T144" s="30"/>
      <c r="U144" s="31"/>
      <c r="V144" s="31"/>
      <c r="W144" s="31"/>
      <c r="X144" s="31"/>
      <c r="Y144" s="31"/>
      <c r="Z144" s="32"/>
      <c r="AA144" s="33"/>
      <c r="AB144" s="33"/>
      <c r="AC144" s="55"/>
      <c r="AD144" s="57"/>
      <c r="AE144" s="57"/>
      <c r="AF144" s="63"/>
      <c r="AG144" s="63"/>
      <c r="AH144" s="82"/>
      <c r="AI144" s="82"/>
      <c r="AJ144" s="78"/>
      <c r="AK144" s="78"/>
      <c r="AL144" s="78"/>
      <c r="AM144" s="80"/>
      <c r="AN144" s="80"/>
      <c r="AO144" s="80"/>
      <c r="AP144" s="80"/>
      <c r="AQ144" s="76"/>
      <c r="AR144" s="113"/>
      <c r="AS144" s="58"/>
    </row>
    <row r="145" spans="1:45" ht="15" hidden="1" customHeight="1">
      <c r="A145" s="86"/>
      <c r="B145" s="67"/>
      <c r="C145" s="68"/>
      <c r="D145" s="68"/>
      <c r="E145" s="111"/>
      <c r="F145" s="68"/>
      <c r="G145" s="91"/>
      <c r="H145" s="85"/>
      <c r="I145" s="84"/>
      <c r="J145" s="110"/>
      <c r="K145" s="58"/>
      <c r="L145" s="58"/>
      <c r="M145" s="110"/>
      <c r="N145" s="63"/>
      <c r="O145" s="63"/>
      <c r="P145" s="90"/>
      <c r="Q145" s="58"/>
      <c r="R145" s="60"/>
      <c r="S145" s="29"/>
      <c r="T145" s="30"/>
      <c r="U145" s="31"/>
      <c r="V145" s="31"/>
      <c r="W145" s="31"/>
      <c r="X145" s="31"/>
      <c r="Y145" s="31"/>
      <c r="Z145" s="32"/>
      <c r="AA145" s="33"/>
      <c r="AB145" s="33"/>
      <c r="AC145" s="55"/>
      <c r="AD145" s="57"/>
      <c r="AE145" s="57"/>
      <c r="AF145" s="63"/>
      <c r="AG145" s="63"/>
      <c r="AH145" s="82"/>
      <c r="AI145" s="82"/>
      <c r="AJ145" s="78"/>
      <c r="AK145" s="78"/>
      <c r="AL145" s="78"/>
      <c r="AM145" s="80"/>
      <c r="AN145" s="80"/>
      <c r="AO145" s="80"/>
      <c r="AP145" s="80"/>
      <c r="AQ145" s="76"/>
      <c r="AR145" s="114"/>
      <c r="AS145" s="118"/>
    </row>
    <row r="146" spans="1:45" ht="15" hidden="1" customHeight="1">
      <c r="A146" s="86"/>
      <c r="B146" s="67"/>
      <c r="C146" s="68"/>
      <c r="D146" s="68"/>
      <c r="E146" s="111"/>
      <c r="F146" s="68"/>
      <c r="G146" s="91"/>
      <c r="H146" s="85"/>
      <c r="I146" s="84"/>
      <c r="J146" s="110"/>
      <c r="K146" s="58"/>
      <c r="L146" s="58"/>
      <c r="M146" s="110"/>
      <c r="N146" s="63"/>
      <c r="O146" s="63"/>
      <c r="P146" s="90"/>
      <c r="Q146" s="58"/>
      <c r="R146" s="60"/>
      <c r="S146" s="29"/>
      <c r="T146" s="30"/>
      <c r="U146" s="31"/>
      <c r="V146" s="31"/>
      <c r="W146" s="31"/>
      <c r="X146" s="31"/>
      <c r="Y146" s="31"/>
      <c r="Z146" s="32"/>
      <c r="AA146" s="33"/>
      <c r="AB146" s="33"/>
      <c r="AC146" s="55"/>
      <c r="AD146" s="57"/>
      <c r="AE146" s="57"/>
      <c r="AF146" s="63"/>
      <c r="AG146" s="63"/>
      <c r="AH146" s="82"/>
      <c r="AI146" s="82"/>
      <c r="AJ146" s="78"/>
      <c r="AK146" s="78"/>
      <c r="AL146" s="78"/>
      <c r="AM146" s="80"/>
      <c r="AN146" s="80"/>
      <c r="AO146" s="80"/>
      <c r="AP146" s="80"/>
      <c r="AQ146" s="76"/>
      <c r="AR146" s="114"/>
      <c r="AS146" s="118"/>
    </row>
    <row r="147" spans="1:45" ht="15" hidden="1" customHeight="1">
      <c r="A147" s="86"/>
      <c r="B147" s="67"/>
      <c r="C147" s="68"/>
      <c r="D147" s="68"/>
      <c r="E147" s="111"/>
      <c r="F147" s="68"/>
      <c r="G147" s="91"/>
      <c r="H147" s="85"/>
      <c r="I147" s="84"/>
      <c r="J147" s="110"/>
      <c r="K147" s="58"/>
      <c r="L147" s="58"/>
      <c r="M147" s="110"/>
      <c r="N147" s="63"/>
      <c r="O147" s="63"/>
      <c r="P147" s="90"/>
      <c r="Q147" s="58"/>
      <c r="R147" s="60"/>
      <c r="S147" s="29"/>
      <c r="T147" s="30"/>
      <c r="U147" s="31"/>
      <c r="V147" s="31"/>
      <c r="W147" s="31"/>
      <c r="X147" s="31"/>
      <c r="Y147" s="31"/>
      <c r="Z147" s="32"/>
      <c r="AA147" s="33"/>
      <c r="AB147" s="33"/>
      <c r="AC147" s="55"/>
      <c r="AD147" s="57"/>
      <c r="AE147" s="57"/>
      <c r="AF147" s="63"/>
      <c r="AG147" s="63"/>
      <c r="AH147" s="82"/>
      <c r="AI147" s="82"/>
      <c r="AJ147" s="78"/>
      <c r="AK147" s="78"/>
      <c r="AL147" s="78"/>
      <c r="AM147" s="80"/>
      <c r="AN147" s="80"/>
      <c r="AO147" s="80"/>
      <c r="AP147" s="80"/>
      <c r="AQ147" s="76"/>
      <c r="AR147" s="114"/>
      <c r="AS147" s="118"/>
    </row>
    <row r="148" spans="1:45" ht="15" hidden="1" customHeight="1">
      <c r="A148" s="86"/>
      <c r="B148" s="67"/>
      <c r="C148" s="68"/>
      <c r="D148" s="68"/>
      <c r="E148" s="111"/>
      <c r="F148" s="68"/>
      <c r="G148" s="91"/>
      <c r="H148" s="85"/>
      <c r="I148" s="84"/>
      <c r="J148" s="110"/>
      <c r="K148" s="58"/>
      <c r="L148" s="58"/>
      <c r="M148" s="110"/>
      <c r="N148" s="63"/>
      <c r="O148" s="63"/>
      <c r="P148" s="90"/>
      <c r="Q148" s="58"/>
      <c r="R148" s="60"/>
      <c r="S148" s="29"/>
      <c r="T148" s="30"/>
      <c r="U148" s="31"/>
      <c r="V148" s="31"/>
      <c r="W148" s="31"/>
      <c r="X148" s="31"/>
      <c r="Y148" s="31"/>
      <c r="Z148" s="32"/>
      <c r="AA148" s="33"/>
      <c r="AB148" s="33"/>
      <c r="AC148" s="55"/>
      <c r="AD148" s="57"/>
      <c r="AE148" s="57"/>
      <c r="AF148" s="63"/>
      <c r="AG148" s="63"/>
      <c r="AH148" s="82"/>
      <c r="AI148" s="82"/>
      <c r="AJ148" s="78"/>
      <c r="AK148" s="78"/>
      <c r="AL148" s="78"/>
      <c r="AM148" s="80"/>
      <c r="AN148" s="80"/>
      <c r="AO148" s="80"/>
      <c r="AP148" s="80"/>
      <c r="AQ148" s="76"/>
      <c r="AR148" s="114"/>
      <c r="AS148" s="118"/>
    </row>
    <row r="149" spans="1:45" ht="15" hidden="1" customHeight="1">
      <c r="A149" s="86"/>
      <c r="B149" s="67"/>
      <c r="C149" s="68"/>
      <c r="D149" s="68"/>
      <c r="E149" s="111"/>
      <c r="F149" s="68"/>
      <c r="G149" s="91"/>
      <c r="H149" s="85"/>
      <c r="I149" s="84">
        <v>6.5</v>
      </c>
      <c r="J149" s="110"/>
      <c r="K149" s="58"/>
      <c r="L149" s="58"/>
      <c r="M149" s="110"/>
      <c r="N149" s="63"/>
      <c r="O149" s="63"/>
      <c r="P149" s="90"/>
      <c r="Q149" s="58"/>
      <c r="R149" s="93"/>
      <c r="S149" s="29"/>
      <c r="T149" s="30"/>
      <c r="U149" s="31"/>
      <c r="V149" s="31"/>
      <c r="W149" s="31"/>
      <c r="X149" s="31"/>
      <c r="Y149" s="31"/>
      <c r="Z149" s="32"/>
      <c r="AA149" s="33"/>
      <c r="AB149" s="33"/>
      <c r="AC149" s="55"/>
      <c r="AD149" s="57"/>
      <c r="AE149" s="57"/>
      <c r="AF149" s="63"/>
      <c r="AG149" s="63"/>
      <c r="AH149" s="82"/>
      <c r="AI149" s="82"/>
      <c r="AJ149" s="78"/>
      <c r="AK149" s="78"/>
      <c r="AL149" s="78"/>
      <c r="AM149" s="80"/>
      <c r="AN149" s="80"/>
      <c r="AO149" s="80"/>
      <c r="AP149" s="80"/>
      <c r="AQ149" s="76"/>
      <c r="AR149" s="113"/>
      <c r="AS149" s="58"/>
    </row>
    <row r="150" spans="1:45" ht="15" hidden="1" customHeight="1">
      <c r="A150" s="86"/>
      <c r="B150" s="67"/>
      <c r="C150" s="68"/>
      <c r="D150" s="68"/>
      <c r="E150" s="111"/>
      <c r="F150" s="68"/>
      <c r="G150" s="91"/>
      <c r="H150" s="85"/>
      <c r="I150" s="84"/>
      <c r="J150" s="110"/>
      <c r="K150" s="58"/>
      <c r="L150" s="58"/>
      <c r="M150" s="110"/>
      <c r="N150" s="63"/>
      <c r="O150" s="63"/>
      <c r="P150" s="90"/>
      <c r="Q150" s="58"/>
      <c r="R150" s="60"/>
      <c r="S150" s="29"/>
      <c r="T150" s="30"/>
      <c r="U150" s="31"/>
      <c r="V150" s="31"/>
      <c r="W150" s="31"/>
      <c r="X150" s="31"/>
      <c r="Y150" s="31"/>
      <c r="Z150" s="32"/>
      <c r="AA150" s="33"/>
      <c r="AB150" s="33"/>
      <c r="AC150" s="55"/>
      <c r="AD150" s="57"/>
      <c r="AE150" s="57"/>
      <c r="AF150" s="63"/>
      <c r="AG150" s="63"/>
      <c r="AH150" s="82"/>
      <c r="AI150" s="82"/>
      <c r="AJ150" s="78"/>
      <c r="AK150" s="78"/>
      <c r="AL150" s="78"/>
      <c r="AM150" s="80"/>
      <c r="AN150" s="80"/>
      <c r="AO150" s="80"/>
      <c r="AP150" s="80"/>
      <c r="AQ150" s="76"/>
      <c r="AR150" s="114"/>
      <c r="AS150" s="118"/>
    </row>
    <row r="151" spans="1:45" ht="15" hidden="1" customHeight="1">
      <c r="A151" s="86"/>
      <c r="B151" s="67"/>
      <c r="C151" s="68"/>
      <c r="D151" s="68"/>
      <c r="E151" s="111"/>
      <c r="F151" s="68"/>
      <c r="G151" s="91"/>
      <c r="H151" s="85"/>
      <c r="I151" s="84"/>
      <c r="J151" s="110"/>
      <c r="K151" s="58"/>
      <c r="L151" s="58"/>
      <c r="M151" s="110"/>
      <c r="N151" s="63"/>
      <c r="O151" s="63"/>
      <c r="P151" s="90"/>
      <c r="Q151" s="58"/>
      <c r="R151" s="60"/>
      <c r="S151" s="29"/>
      <c r="T151" s="30"/>
      <c r="U151" s="31"/>
      <c r="V151" s="31"/>
      <c r="W151" s="31"/>
      <c r="X151" s="31"/>
      <c r="Y151" s="31"/>
      <c r="Z151" s="32"/>
      <c r="AA151" s="33"/>
      <c r="AB151" s="33"/>
      <c r="AC151" s="55"/>
      <c r="AD151" s="57"/>
      <c r="AE151" s="57"/>
      <c r="AF151" s="63"/>
      <c r="AG151" s="63"/>
      <c r="AH151" s="82"/>
      <c r="AI151" s="82"/>
      <c r="AJ151" s="78"/>
      <c r="AK151" s="78"/>
      <c r="AL151" s="78"/>
      <c r="AM151" s="80"/>
      <c r="AN151" s="80"/>
      <c r="AO151" s="80"/>
      <c r="AP151" s="80"/>
      <c r="AQ151" s="76"/>
      <c r="AR151" s="114"/>
      <c r="AS151" s="118"/>
    </row>
    <row r="152" spans="1:45" ht="15" hidden="1" customHeight="1">
      <c r="A152" s="86"/>
      <c r="B152" s="67"/>
      <c r="C152" s="68"/>
      <c r="D152" s="68"/>
      <c r="E152" s="111"/>
      <c r="F152" s="68"/>
      <c r="G152" s="91"/>
      <c r="H152" s="85"/>
      <c r="I152" s="84"/>
      <c r="J152" s="110"/>
      <c r="K152" s="58"/>
      <c r="L152" s="58"/>
      <c r="M152" s="110"/>
      <c r="N152" s="63"/>
      <c r="O152" s="63"/>
      <c r="P152" s="90"/>
      <c r="Q152" s="58"/>
      <c r="R152" s="60"/>
      <c r="S152" s="29"/>
      <c r="T152" s="30"/>
      <c r="U152" s="31"/>
      <c r="V152" s="31"/>
      <c r="W152" s="31"/>
      <c r="X152" s="31"/>
      <c r="Y152" s="31"/>
      <c r="Z152" s="32"/>
      <c r="AA152" s="33"/>
      <c r="AB152" s="33"/>
      <c r="AC152" s="55"/>
      <c r="AD152" s="57"/>
      <c r="AE152" s="57"/>
      <c r="AF152" s="63"/>
      <c r="AG152" s="63"/>
      <c r="AH152" s="82"/>
      <c r="AI152" s="82"/>
      <c r="AJ152" s="78"/>
      <c r="AK152" s="78"/>
      <c r="AL152" s="78"/>
      <c r="AM152" s="80"/>
      <c r="AN152" s="80"/>
      <c r="AO152" s="80"/>
      <c r="AP152" s="80"/>
      <c r="AQ152" s="76"/>
      <c r="AR152" s="114"/>
      <c r="AS152" s="118"/>
    </row>
    <row r="153" spans="1:45" ht="15" hidden="1" customHeight="1">
      <c r="A153" s="86"/>
      <c r="B153" s="67"/>
      <c r="C153" s="68"/>
      <c r="D153" s="68"/>
      <c r="E153" s="111"/>
      <c r="F153" s="68"/>
      <c r="G153" s="91"/>
      <c r="H153" s="85"/>
      <c r="I153" s="84"/>
      <c r="J153" s="110"/>
      <c r="K153" s="58"/>
      <c r="L153" s="58"/>
      <c r="M153" s="110"/>
      <c r="N153" s="63"/>
      <c r="O153" s="63"/>
      <c r="P153" s="90"/>
      <c r="Q153" s="58"/>
      <c r="R153" s="60"/>
      <c r="S153" s="29"/>
      <c r="T153" s="30"/>
      <c r="U153" s="31"/>
      <c r="V153" s="31"/>
      <c r="W153" s="31"/>
      <c r="X153" s="31"/>
      <c r="Y153" s="31"/>
      <c r="Z153" s="32"/>
      <c r="AA153" s="33"/>
      <c r="AB153" s="33"/>
      <c r="AC153" s="55"/>
      <c r="AD153" s="57"/>
      <c r="AE153" s="57"/>
      <c r="AF153" s="63"/>
      <c r="AG153" s="63"/>
      <c r="AH153" s="82"/>
      <c r="AI153" s="82"/>
      <c r="AJ153" s="78"/>
      <c r="AK153" s="78"/>
      <c r="AL153" s="78"/>
      <c r="AM153" s="80"/>
      <c r="AN153" s="80"/>
      <c r="AO153" s="80"/>
      <c r="AP153" s="80"/>
      <c r="AQ153" s="76"/>
      <c r="AR153" s="114"/>
      <c r="AS153" s="118"/>
    </row>
    <row r="154" spans="1:45" ht="25.5" customHeight="1">
      <c r="A154" s="66" t="s">
        <v>375</v>
      </c>
      <c r="B154" s="67" t="s">
        <v>297</v>
      </c>
      <c r="C154" s="68" t="s">
        <v>120</v>
      </c>
      <c r="D154" s="68" t="s">
        <v>400</v>
      </c>
      <c r="E154" s="111" t="s">
        <v>401</v>
      </c>
      <c r="F154" s="68" t="s">
        <v>198</v>
      </c>
      <c r="G154" s="91" t="s">
        <v>164</v>
      </c>
      <c r="H154" s="85"/>
      <c r="I154" s="61">
        <v>7.1</v>
      </c>
      <c r="J154" s="110" t="s">
        <v>406</v>
      </c>
      <c r="K154" s="58" t="s">
        <v>137</v>
      </c>
      <c r="L154" s="58" t="s">
        <v>62</v>
      </c>
      <c r="M154" s="110" t="s">
        <v>407</v>
      </c>
      <c r="N154" s="63">
        <v>5</v>
      </c>
      <c r="O154" s="63">
        <v>6</v>
      </c>
      <c r="P154" s="89" t="str">
        <f>IF(AND(N154&lt;&gt;"",O154&lt;&gt;""),IF(AND(N154&gt;5,O154&gt;5),"I",IF(AND(N154&lt;=5,O154&gt;5),"II",IF(AND(N154&gt;5,O154&lt;=5),"IV",IF(AND(N154&lt;=5,O154&lt;=5),"III")))),"")</f>
        <v>II</v>
      </c>
      <c r="Q154" s="58" t="s">
        <v>51</v>
      </c>
      <c r="R154" s="59"/>
      <c r="S154" s="29"/>
      <c r="T154" s="30"/>
      <c r="U154" s="31"/>
      <c r="V154" s="31"/>
      <c r="W154" s="31"/>
      <c r="X154" s="31"/>
      <c r="Y154" s="31"/>
      <c r="Z154" s="32"/>
      <c r="AA154" s="33"/>
      <c r="AB154" s="33"/>
      <c r="AC154" s="54" t="s">
        <v>55</v>
      </c>
      <c r="AD154" s="56" t="str">
        <f>IF($N154=1,"b","")</f>
        <v/>
      </c>
      <c r="AE154" s="56" t="str">
        <f>IF($O154=1,"b","")</f>
        <v/>
      </c>
      <c r="AF154" s="63">
        <v>5</v>
      </c>
      <c r="AG154" s="63">
        <v>6</v>
      </c>
      <c r="AH154" s="81">
        <v>0</v>
      </c>
      <c r="AI154" s="81">
        <v>0</v>
      </c>
      <c r="AJ154" s="77">
        <v>1</v>
      </c>
      <c r="AK154" s="77">
        <v>1</v>
      </c>
      <c r="AL154" s="77">
        <v>2</v>
      </c>
      <c r="AM154" s="79" t="str">
        <f>IF($AL154&gt;=2,IF(AND($AF154="",$AG154=""),"",IF(AND($AF154&gt;5,$AG154&gt;5),"I","")),"")</f>
        <v/>
      </c>
      <c r="AN154" s="79" t="str">
        <f>IF($AL154&gt;=2,IF(AND($AF154="",$AG154=""),"",IF(AND($AF154&lt;6,$AG154&gt;5),"II","")),"")</f>
        <v>II</v>
      </c>
      <c r="AO154" s="79" t="str">
        <f>IF($AL154&gt;=2,IF(AND($AF154="",$AG154=""),"",IF(AND($AF154&lt;6,$AG154&lt;6),"III","")),"")</f>
        <v/>
      </c>
      <c r="AP154" s="79" t="str">
        <f>IF($AL154&gt;=2,IF(AND($AF154="",$AG154=""),"",IF(AND($AF154&gt;5,$AG154&lt;6),"IV","")),"")</f>
        <v/>
      </c>
      <c r="AQ154" s="76" t="s">
        <v>56</v>
      </c>
      <c r="AR154" s="113" t="s">
        <v>414</v>
      </c>
      <c r="AS154" s="58">
        <v>100</v>
      </c>
    </row>
    <row r="155" spans="1:45" ht="15" customHeight="1">
      <c r="A155" s="66"/>
      <c r="B155" s="67"/>
      <c r="C155" s="68"/>
      <c r="D155" s="68"/>
      <c r="E155" s="111"/>
      <c r="F155" s="68"/>
      <c r="G155" s="91"/>
      <c r="H155" s="85"/>
      <c r="I155" s="61"/>
      <c r="J155" s="110"/>
      <c r="K155" s="58"/>
      <c r="L155" s="58"/>
      <c r="M155" s="110"/>
      <c r="N155" s="63"/>
      <c r="O155" s="63"/>
      <c r="P155" s="90"/>
      <c r="Q155" s="58"/>
      <c r="R155" s="60"/>
      <c r="S155" s="29"/>
      <c r="T155" s="30"/>
      <c r="U155" s="31"/>
      <c r="V155" s="31"/>
      <c r="W155" s="31"/>
      <c r="X155" s="31"/>
      <c r="Y155" s="31"/>
      <c r="Z155" s="32"/>
      <c r="AA155" s="33"/>
      <c r="AB155" s="33"/>
      <c r="AC155" s="55"/>
      <c r="AD155" s="57"/>
      <c r="AE155" s="57"/>
      <c r="AF155" s="63"/>
      <c r="AG155" s="63"/>
      <c r="AH155" s="82"/>
      <c r="AI155" s="82"/>
      <c r="AJ155" s="78"/>
      <c r="AK155" s="78"/>
      <c r="AL155" s="78"/>
      <c r="AM155" s="80"/>
      <c r="AN155" s="80"/>
      <c r="AO155" s="80"/>
      <c r="AP155" s="80"/>
      <c r="AQ155" s="76"/>
      <c r="AR155" s="113"/>
      <c r="AS155" s="58"/>
    </row>
    <row r="156" spans="1:45" ht="15" customHeight="1">
      <c r="A156" s="66"/>
      <c r="B156" s="67"/>
      <c r="C156" s="68"/>
      <c r="D156" s="68"/>
      <c r="E156" s="111"/>
      <c r="F156" s="68"/>
      <c r="G156" s="91"/>
      <c r="H156" s="85"/>
      <c r="I156" s="61"/>
      <c r="J156" s="110"/>
      <c r="K156" s="58"/>
      <c r="L156" s="58"/>
      <c r="M156" s="110"/>
      <c r="N156" s="63"/>
      <c r="O156" s="63"/>
      <c r="P156" s="90"/>
      <c r="Q156" s="58"/>
      <c r="R156" s="60"/>
      <c r="S156" s="29"/>
      <c r="T156" s="30"/>
      <c r="U156" s="31"/>
      <c r="V156" s="31"/>
      <c r="W156" s="31"/>
      <c r="X156" s="31"/>
      <c r="Y156" s="31"/>
      <c r="Z156" s="32"/>
      <c r="AA156" s="33"/>
      <c r="AB156" s="33"/>
      <c r="AC156" s="55"/>
      <c r="AD156" s="57"/>
      <c r="AE156" s="57"/>
      <c r="AF156" s="63"/>
      <c r="AG156" s="63"/>
      <c r="AH156" s="82"/>
      <c r="AI156" s="82"/>
      <c r="AJ156" s="78"/>
      <c r="AK156" s="78"/>
      <c r="AL156" s="78"/>
      <c r="AM156" s="80"/>
      <c r="AN156" s="80"/>
      <c r="AO156" s="80"/>
      <c r="AP156" s="80"/>
      <c r="AQ156" s="76"/>
      <c r="AR156" s="113"/>
      <c r="AS156" s="58"/>
    </row>
    <row r="157" spans="1:45" ht="15" customHeight="1">
      <c r="A157" s="66"/>
      <c r="B157" s="67"/>
      <c r="C157" s="68"/>
      <c r="D157" s="68"/>
      <c r="E157" s="111"/>
      <c r="F157" s="68"/>
      <c r="G157" s="91"/>
      <c r="H157" s="85"/>
      <c r="I157" s="61"/>
      <c r="J157" s="110"/>
      <c r="K157" s="58"/>
      <c r="L157" s="58"/>
      <c r="M157" s="110"/>
      <c r="N157" s="63"/>
      <c r="O157" s="63"/>
      <c r="P157" s="90"/>
      <c r="Q157" s="58"/>
      <c r="R157" s="60"/>
      <c r="S157" s="29"/>
      <c r="T157" s="30"/>
      <c r="U157" s="31"/>
      <c r="V157" s="31"/>
      <c r="W157" s="31"/>
      <c r="X157" s="31"/>
      <c r="Y157" s="31"/>
      <c r="Z157" s="32"/>
      <c r="AA157" s="33"/>
      <c r="AB157" s="33"/>
      <c r="AC157" s="55"/>
      <c r="AD157" s="57"/>
      <c r="AE157" s="57"/>
      <c r="AF157" s="63"/>
      <c r="AG157" s="63"/>
      <c r="AH157" s="82"/>
      <c r="AI157" s="82"/>
      <c r="AJ157" s="78"/>
      <c r="AK157" s="78"/>
      <c r="AL157" s="78"/>
      <c r="AM157" s="80"/>
      <c r="AN157" s="80"/>
      <c r="AO157" s="80"/>
      <c r="AP157" s="80"/>
      <c r="AQ157" s="76"/>
      <c r="AR157" s="113"/>
      <c r="AS157" s="58"/>
    </row>
    <row r="158" spans="1:45" ht="15" customHeight="1">
      <c r="A158" s="66"/>
      <c r="B158" s="67"/>
      <c r="C158" s="68"/>
      <c r="D158" s="68"/>
      <c r="E158" s="111"/>
      <c r="F158" s="68"/>
      <c r="G158" s="91"/>
      <c r="H158" s="85"/>
      <c r="I158" s="61"/>
      <c r="J158" s="110"/>
      <c r="K158" s="58"/>
      <c r="L158" s="58"/>
      <c r="M158" s="110"/>
      <c r="N158" s="63"/>
      <c r="O158" s="63"/>
      <c r="P158" s="90"/>
      <c r="Q158" s="58"/>
      <c r="R158" s="60"/>
      <c r="S158" s="29"/>
      <c r="T158" s="30"/>
      <c r="U158" s="31"/>
      <c r="V158" s="31"/>
      <c r="W158" s="31"/>
      <c r="X158" s="31"/>
      <c r="Y158" s="31"/>
      <c r="Z158" s="32"/>
      <c r="AA158" s="33"/>
      <c r="AB158" s="33"/>
      <c r="AC158" s="55"/>
      <c r="AD158" s="57"/>
      <c r="AE158" s="57"/>
      <c r="AF158" s="63"/>
      <c r="AG158" s="63"/>
      <c r="AH158" s="82"/>
      <c r="AI158" s="82"/>
      <c r="AJ158" s="78"/>
      <c r="AK158" s="78"/>
      <c r="AL158" s="78"/>
      <c r="AM158" s="80"/>
      <c r="AN158" s="80"/>
      <c r="AO158" s="80"/>
      <c r="AP158" s="80"/>
      <c r="AQ158" s="76"/>
      <c r="AR158" s="113"/>
      <c r="AS158" s="58"/>
    </row>
    <row r="159" spans="1:45" ht="15" customHeight="1">
      <c r="A159" s="66"/>
      <c r="B159" s="67"/>
      <c r="C159" s="68"/>
      <c r="D159" s="68"/>
      <c r="E159" s="111"/>
      <c r="F159" s="68"/>
      <c r="G159" s="91"/>
      <c r="H159" s="85"/>
      <c r="I159" s="61">
        <v>7.2</v>
      </c>
      <c r="J159" s="110" t="s">
        <v>408</v>
      </c>
      <c r="K159" s="58" t="s">
        <v>137</v>
      </c>
      <c r="L159" s="58" t="s">
        <v>62</v>
      </c>
      <c r="M159" s="110"/>
      <c r="N159" s="63"/>
      <c r="O159" s="63"/>
      <c r="P159" s="90"/>
      <c r="Q159" s="58" t="s">
        <v>55</v>
      </c>
      <c r="R159" s="59"/>
      <c r="S159" s="29"/>
      <c r="T159" s="30"/>
      <c r="U159" s="31"/>
      <c r="V159" s="31"/>
      <c r="W159" s="31"/>
      <c r="X159" s="31"/>
      <c r="Y159" s="31"/>
      <c r="Z159" s="32"/>
      <c r="AA159" s="33"/>
      <c r="AB159" s="33"/>
      <c r="AC159" s="55"/>
      <c r="AD159" s="57"/>
      <c r="AE159" s="57"/>
      <c r="AF159" s="63"/>
      <c r="AG159" s="63"/>
      <c r="AH159" s="82"/>
      <c r="AI159" s="82"/>
      <c r="AJ159" s="78"/>
      <c r="AK159" s="78"/>
      <c r="AL159" s="78"/>
      <c r="AM159" s="80"/>
      <c r="AN159" s="80"/>
      <c r="AO159" s="80"/>
      <c r="AP159" s="80"/>
      <c r="AQ159" s="76"/>
      <c r="AR159" s="113" t="s">
        <v>415</v>
      </c>
      <c r="AS159" s="58">
        <v>100</v>
      </c>
    </row>
    <row r="160" spans="1:45" ht="15" customHeight="1">
      <c r="A160" s="66"/>
      <c r="B160" s="67"/>
      <c r="C160" s="68"/>
      <c r="D160" s="68"/>
      <c r="E160" s="111"/>
      <c r="F160" s="68"/>
      <c r="G160" s="91"/>
      <c r="H160" s="85"/>
      <c r="I160" s="61"/>
      <c r="J160" s="110"/>
      <c r="K160" s="58"/>
      <c r="L160" s="58"/>
      <c r="M160" s="110"/>
      <c r="N160" s="63"/>
      <c r="O160" s="63"/>
      <c r="P160" s="90"/>
      <c r="Q160" s="58"/>
      <c r="R160" s="60"/>
      <c r="S160" s="29"/>
      <c r="T160" s="30"/>
      <c r="U160" s="31"/>
      <c r="V160" s="31"/>
      <c r="W160" s="31"/>
      <c r="X160" s="31"/>
      <c r="Y160" s="31"/>
      <c r="Z160" s="32"/>
      <c r="AA160" s="33"/>
      <c r="AB160" s="33"/>
      <c r="AC160" s="55"/>
      <c r="AD160" s="57"/>
      <c r="AE160" s="57"/>
      <c r="AF160" s="63"/>
      <c r="AG160" s="63"/>
      <c r="AH160" s="82"/>
      <c r="AI160" s="82"/>
      <c r="AJ160" s="78"/>
      <c r="AK160" s="78"/>
      <c r="AL160" s="78"/>
      <c r="AM160" s="80"/>
      <c r="AN160" s="80"/>
      <c r="AO160" s="80"/>
      <c r="AP160" s="80"/>
      <c r="AQ160" s="76"/>
      <c r="AR160" s="114"/>
      <c r="AS160" s="118"/>
    </row>
    <row r="161" spans="1:45" ht="15" customHeight="1">
      <c r="A161" s="66"/>
      <c r="B161" s="67"/>
      <c r="C161" s="68"/>
      <c r="D161" s="68"/>
      <c r="E161" s="111"/>
      <c r="F161" s="68"/>
      <c r="G161" s="91"/>
      <c r="H161" s="85"/>
      <c r="I161" s="61"/>
      <c r="J161" s="110"/>
      <c r="K161" s="58"/>
      <c r="L161" s="58"/>
      <c r="M161" s="110"/>
      <c r="N161" s="63"/>
      <c r="O161" s="63"/>
      <c r="P161" s="90"/>
      <c r="Q161" s="58"/>
      <c r="R161" s="60"/>
      <c r="S161" s="29"/>
      <c r="T161" s="30"/>
      <c r="U161" s="31"/>
      <c r="V161" s="31"/>
      <c r="W161" s="31"/>
      <c r="X161" s="31"/>
      <c r="Y161" s="31"/>
      <c r="Z161" s="32"/>
      <c r="AA161" s="33"/>
      <c r="AB161" s="33"/>
      <c r="AC161" s="55"/>
      <c r="AD161" s="57"/>
      <c r="AE161" s="57"/>
      <c r="AF161" s="63"/>
      <c r="AG161" s="63"/>
      <c r="AH161" s="82"/>
      <c r="AI161" s="82"/>
      <c r="AJ161" s="78"/>
      <c r="AK161" s="78"/>
      <c r="AL161" s="78"/>
      <c r="AM161" s="80"/>
      <c r="AN161" s="80"/>
      <c r="AO161" s="80"/>
      <c r="AP161" s="80"/>
      <c r="AQ161" s="76"/>
      <c r="AR161" s="114"/>
      <c r="AS161" s="118"/>
    </row>
    <row r="162" spans="1:45" ht="15" customHeight="1">
      <c r="A162" s="66"/>
      <c r="B162" s="67"/>
      <c r="C162" s="68"/>
      <c r="D162" s="68"/>
      <c r="E162" s="111"/>
      <c r="F162" s="68"/>
      <c r="G162" s="91"/>
      <c r="H162" s="85"/>
      <c r="I162" s="61"/>
      <c r="J162" s="110"/>
      <c r="K162" s="58"/>
      <c r="L162" s="58"/>
      <c r="M162" s="110"/>
      <c r="N162" s="63"/>
      <c r="O162" s="63"/>
      <c r="P162" s="90"/>
      <c r="Q162" s="58"/>
      <c r="R162" s="60"/>
      <c r="S162" s="29"/>
      <c r="T162" s="30"/>
      <c r="U162" s="31"/>
      <c r="V162" s="31"/>
      <c r="W162" s="31"/>
      <c r="X162" s="31"/>
      <c r="Y162" s="31"/>
      <c r="Z162" s="32"/>
      <c r="AA162" s="33"/>
      <c r="AB162" s="33"/>
      <c r="AC162" s="55"/>
      <c r="AD162" s="57"/>
      <c r="AE162" s="57"/>
      <c r="AF162" s="63"/>
      <c r="AG162" s="63"/>
      <c r="AH162" s="82"/>
      <c r="AI162" s="82"/>
      <c r="AJ162" s="78"/>
      <c r="AK162" s="78"/>
      <c r="AL162" s="78"/>
      <c r="AM162" s="80"/>
      <c r="AN162" s="80"/>
      <c r="AO162" s="80"/>
      <c r="AP162" s="80"/>
      <c r="AQ162" s="76"/>
      <c r="AR162" s="114"/>
      <c r="AS162" s="118"/>
    </row>
    <row r="163" spans="1:45" ht="15" customHeight="1">
      <c r="A163" s="66"/>
      <c r="B163" s="67"/>
      <c r="C163" s="68"/>
      <c r="D163" s="68"/>
      <c r="E163" s="111"/>
      <c r="F163" s="68"/>
      <c r="G163" s="91"/>
      <c r="H163" s="85"/>
      <c r="I163" s="61"/>
      <c r="J163" s="110"/>
      <c r="K163" s="58"/>
      <c r="L163" s="58"/>
      <c r="M163" s="110"/>
      <c r="N163" s="63"/>
      <c r="O163" s="63"/>
      <c r="P163" s="90"/>
      <c r="Q163" s="58"/>
      <c r="R163" s="60"/>
      <c r="S163" s="29"/>
      <c r="T163" s="30"/>
      <c r="U163" s="31"/>
      <c r="V163" s="31"/>
      <c r="W163" s="31"/>
      <c r="X163" s="31"/>
      <c r="Y163" s="31"/>
      <c r="Z163" s="32"/>
      <c r="AA163" s="33"/>
      <c r="AB163" s="33"/>
      <c r="AC163" s="55"/>
      <c r="AD163" s="57"/>
      <c r="AE163" s="57"/>
      <c r="AF163" s="63"/>
      <c r="AG163" s="63"/>
      <c r="AH163" s="82"/>
      <c r="AI163" s="82"/>
      <c r="AJ163" s="78"/>
      <c r="AK163" s="78"/>
      <c r="AL163" s="78"/>
      <c r="AM163" s="80"/>
      <c r="AN163" s="80"/>
      <c r="AO163" s="80"/>
      <c r="AP163" s="80"/>
      <c r="AQ163" s="76"/>
      <c r="AR163" s="114"/>
      <c r="AS163" s="118"/>
    </row>
    <row r="164" spans="1:45" ht="0.75" customHeight="1">
      <c r="A164" s="66"/>
      <c r="B164" s="67"/>
      <c r="C164" s="68"/>
      <c r="D164" s="68"/>
      <c r="E164" s="111"/>
      <c r="F164" s="68"/>
      <c r="G164" s="91"/>
      <c r="H164" s="85"/>
      <c r="I164" s="61">
        <v>7.3</v>
      </c>
      <c r="J164" s="110"/>
      <c r="K164" s="58"/>
      <c r="L164" s="58"/>
      <c r="M164" s="110"/>
      <c r="N164" s="63"/>
      <c r="O164" s="63"/>
      <c r="P164" s="90"/>
      <c r="Q164" s="58" t="s">
        <v>409</v>
      </c>
      <c r="R164" s="59"/>
      <c r="S164" s="29"/>
      <c r="T164" s="30"/>
      <c r="U164" s="31"/>
      <c r="V164" s="31"/>
      <c r="W164" s="31"/>
      <c r="X164" s="31"/>
      <c r="Y164" s="31"/>
      <c r="Z164" s="32"/>
      <c r="AA164" s="33"/>
      <c r="AB164" s="33"/>
      <c r="AC164" s="55"/>
      <c r="AD164" s="57"/>
      <c r="AE164" s="57"/>
      <c r="AF164" s="63"/>
      <c r="AG164" s="63"/>
      <c r="AH164" s="82"/>
      <c r="AI164" s="82"/>
      <c r="AJ164" s="78"/>
      <c r="AK164" s="78"/>
      <c r="AL164" s="78"/>
      <c r="AM164" s="80"/>
      <c r="AN164" s="80"/>
      <c r="AO164" s="80"/>
      <c r="AP164" s="80"/>
      <c r="AQ164" s="76"/>
      <c r="AR164" s="113"/>
      <c r="AS164" s="58"/>
    </row>
    <row r="165" spans="1:45" ht="15" hidden="1" customHeight="1">
      <c r="A165" s="66"/>
      <c r="B165" s="67"/>
      <c r="C165" s="68"/>
      <c r="D165" s="68"/>
      <c r="E165" s="111"/>
      <c r="F165" s="68"/>
      <c r="G165" s="91"/>
      <c r="H165" s="85"/>
      <c r="I165" s="61"/>
      <c r="J165" s="110"/>
      <c r="K165" s="58"/>
      <c r="L165" s="58"/>
      <c r="M165" s="110"/>
      <c r="N165" s="63"/>
      <c r="O165" s="63"/>
      <c r="P165" s="90"/>
      <c r="Q165" s="58"/>
      <c r="R165" s="60"/>
      <c r="S165" s="29"/>
      <c r="T165" s="30"/>
      <c r="U165" s="31"/>
      <c r="V165" s="31"/>
      <c r="W165" s="31"/>
      <c r="X165" s="31"/>
      <c r="Y165" s="31"/>
      <c r="Z165" s="32"/>
      <c r="AA165" s="33"/>
      <c r="AB165" s="33"/>
      <c r="AC165" s="55"/>
      <c r="AD165" s="57"/>
      <c r="AE165" s="57"/>
      <c r="AF165" s="63"/>
      <c r="AG165" s="63"/>
      <c r="AH165" s="82"/>
      <c r="AI165" s="82"/>
      <c r="AJ165" s="78"/>
      <c r="AK165" s="78"/>
      <c r="AL165" s="78"/>
      <c r="AM165" s="80"/>
      <c r="AN165" s="80"/>
      <c r="AO165" s="80"/>
      <c r="AP165" s="80"/>
      <c r="AQ165" s="76"/>
      <c r="AR165" s="114"/>
      <c r="AS165" s="118"/>
    </row>
    <row r="166" spans="1:45" ht="15" hidden="1" customHeight="1">
      <c r="A166" s="66"/>
      <c r="B166" s="67"/>
      <c r="C166" s="68"/>
      <c r="D166" s="68"/>
      <c r="E166" s="111"/>
      <c r="F166" s="68"/>
      <c r="G166" s="91"/>
      <c r="H166" s="85"/>
      <c r="I166" s="61"/>
      <c r="J166" s="110"/>
      <c r="K166" s="58"/>
      <c r="L166" s="58"/>
      <c r="M166" s="110"/>
      <c r="N166" s="63"/>
      <c r="O166" s="63"/>
      <c r="P166" s="90"/>
      <c r="Q166" s="58"/>
      <c r="R166" s="60"/>
      <c r="S166" s="29"/>
      <c r="T166" s="30"/>
      <c r="U166" s="31"/>
      <c r="V166" s="31"/>
      <c r="W166" s="31"/>
      <c r="X166" s="31"/>
      <c r="Y166" s="31"/>
      <c r="Z166" s="32"/>
      <c r="AA166" s="33"/>
      <c r="AB166" s="33"/>
      <c r="AC166" s="55"/>
      <c r="AD166" s="57"/>
      <c r="AE166" s="57"/>
      <c r="AF166" s="63"/>
      <c r="AG166" s="63"/>
      <c r="AH166" s="82"/>
      <c r="AI166" s="82"/>
      <c r="AJ166" s="78"/>
      <c r="AK166" s="78"/>
      <c r="AL166" s="78"/>
      <c r="AM166" s="80"/>
      <c r="AN166" s="80"/>
      <c r="AO166" s="80"/>
      <c r="AP166" s="80"/>
      <c r="AQ166" s="76"/>
      <c r="AR166" s="114"/>
      <c r="AS166" s="118"/>
    </row>
    <row r="167" spans="1:45" ht="15" hidden="1" customHeight="1">
      <c r="A167" s="66"/>
      <c r="B167" s="67"/>
      <c r="C167" s="68"/>
      <c r="D167" s="68"/>
      <c r="E167" s="111"/>
      <c r="F167" s="68"/>
      <c r="G167" s="91"/>
      <c r="H167" s="85"/>
      <c r="I167" s="61"/>
      <c r="J167" s="110"/>
      <c r="K167" s="58"/>
      <c r="L167" s="58"/>
      <c r="M167" s="110"/>
      <c r="N167" s="63"/>
      <c r="O167" s="63"/>
      <c r="P167" s="90"/>
      <c r="Q167" s="58"/>
      <c r="R167" s="60"/>
      <c r="S167" s="29"/>
      <c r="T167" s="30"/>
      <c r="U167" s="31"/>
      <c r="V167" s="31"/>
      <c r="W167" s="31"/>
      <c r="X167" s="31"/>
      <c r="Y167" s="31"/>
      <c r="Z167" s="32"/>
      <c r="AA167" s="33"/>
      <c r="AB167" s="33"/>
      <c r="AC167" s="55"/>
      <c r="AD167" s="57"/>
      <c r="AE167" s="57"/>
      <c r="AF167" s="63"/>
      <c r="AG167" s="63"/>
      <c r="AH167" s="82"/>
      <c r="AI167" s="82"/>
      <c r="AJ167" s="78"/>
      <c r="AK167" s="78"/>
      <c r="AL167" s="78"/>
      <c r="AM167" s="80"/>
      <c r="AN167" s="80"/>
      <c r="AO167" s="80"/>
      <c r="AP167" s="80"/>
      <c r="AQ167" s="76"/>
      <c r="AR167" s="114"/>
      <c r="AS167" s="118"/>
    </row>
    <row r="168" spans="1:45" ht="15" hidden="1" customHeight="1">
      <c r="A168" s="66"/>
      <c r="B168" s="67"/>
      <c r="C168" s="68"/>
      <c r="D168" s="68"/>
      <c r="E168" s="111"/>
      <c r="F168" s="68"/>
      <c r="G168" s="91"/>
      <c r="H168" s="85"/>
      <c r="I168" s="61"/>
      <c r="J168" s="110"/>
      <c r="K168" s="58"/>
      <c r="L168" s="58"/>
      <c r="M168" s="110"/>
      <c r="N168" s="63"/>
      <c r="O168" s="63"/>
      <c r="P168" s="90"/>
      <c r="Q168" s="58"/>
      <c r="R168" s="60"/>
      <c r="S168" s="29"/>
      <c r="T168" s="30"/>
      <c r="U168" s="31"/>
      <c r="V168" s="31"/>
      <c r="W168" s="31"/>
      <c r="X168" s="31"/>
      <c r="Y168" s="31"/>
      <c r="Z168" s="32"/>
      <c r="AA168" s="33"/>
      <c r="AB168" s="33"/>
      <c r="AC168" s="55"/>
      <c r="AD168" s="57"/>
      <c r="AE168" s="57"/>
      <c r="AF168" s="63"/>
      <c r="AG168" s="63"/>
      <c r="AH168" s="82"/>
      <c r="AI168" s="82"/>
      <c r="AJ168" s="78"/>
      <c r="AK168" s="78"/>
      <c r="AL168" s="78"/>
      <c r="AM168" s="80"/>
      <c r="AN168" s="80"/>
      <c r="AO168" s="80"/>
      <c r="AP168" s="80"/>
      <c r="AQ168" s="76"/>
      <c r="AR168" s="114"/>
      <c r="AS168" s="118"/>
    </row>
    <row r="169" spans="1:45" ht="15" hidden="1" customHeight="1">
      <c r="A169" s="66"/>
      <c r="B169" s="67"/>
      <c r="C169" s="68"/>
      <c r="D169" s="68"/>
      <c r="E169" s="111"/>
      <c r="F169" s="68"/>
      <c r="G169" s="91"/>
      <c r="H169" s="85"/>
      <c r="I169" s="61">
        <v>7.4</v>
      </c>
      <c r="J169" s="110"/>
      <c r="K169" s="58"/>
      <c r="L169" s="58"/>
      <c r="M169" s="110"/>
      <c r="N169" s="63"/>
      <c r="O169" s="63"/>
      <c r="P169" s="90"/>
      <c r="Q169" s="58" t="s">
        <v>409</v>
      </c>
      <c r="R169" s="59"/>
      <c r="S169" s="29"/>
      <c r="T169" s="30"/>
      <c r="U169" s="31"/>
      <c r="V169" s="31"/>
      <c r="W169" s="31"/>
      <c r="X169" s="31"/>
      <c r="Y169" s="31"/>
      <c r="Z169" s="32"/>
      <c r="AA169" s="33"/>
      <c r="AB169" s="33"/>
      <c r="AC169" s="55"/>
      <c r="AD169" s="57"/>
      <c r="AE169" s="57"/>
      <c r="AF169" s="63"/>
      <c r="AG169" s="63"/>
      <c r="AH169" s="82"/>
      <c r="AI169" s="82"/>
      <c r="AJ169" s="78"/>
      <c r="AK169" s="78"/>
      <c r="AL169" s="78"/>
      <c r="AM169" s="80"/>
      <c r="AN169" s="80"/>
      <c r="AO169" s="80"/>
      <c r="AP169" s="80"/>
      <c r="AQ169" s="76"/>
      <c r="AR169" s="113"/>
      <c r="AS169" s="58"/>
    </row>
    <row r="170" spans="1:45" ht="15" hidden="1" customHeight="1">
      <c r="A170" s="66"/>
      <c r="B170" s="67"/>
      <c r="C170" s="68"/>
      <c r="D170" s="68"/>
      <c r="E170" s="111"/>
      <c r="F170" s="68"/>
      <c r="G170" s="91"/>
      <c r="H170" s="85"/>
      <c r="I170" s="61"/>
      <c r="J170" s="110"/>
      <c r="K170" s="58"/>
      <c r="L170" s="58"/>
      <c r="M170" s="110"/>
      <c r="N170" s="63"/>
      <c r="O170" s="63"/>
      <c r="P170" s="90"/>
      <c r="Q170" s="58"/>
      <c r="R170" s="60"/>
      <c r="S170" s="29"/>
      <c r="T170" s="30"/>
      <c r="U170" s="31"/>
      <c r="V170" s="31"/>
      <c r="W170" s="31"/>
      <c r="X170" s="31"/>
      <c r="Y170" s="31"/>
      <c r="Z170" s="32"/>
      <c r="AA170" s="33"/>
      <c r="AB170" s="33"/>
      <c r="AC170" s="55"/>
      <c r="AD170" s="57"/>
      <c r="AE170" s="57"/>
      <c r="AF170" s="63"/>
      <c r="AG170" s="63"/>
      <c r="AH170" s="82"/>
      <c r="AI170" s="82"/>
      <c r="AJ170" s="78"/>
      <c r="AK170" s="78"/>
      <c r="AL170" s="78"/>
      <c r="AM170" s="80"/>
      <c r="AN170" s="80"/>
      <c r="AO170" s="80"/>
      <c r="AP170" s="80"/>
      <c r="AQ170" s="76"/>
      <c r="AR170" s="114"/>
      <c r="AS170" s="118"/>
    </row>
    <row r="171" spans="1:45" ht="15" hidden="1" customHeight="1">
      <c r="A171" s="66"/>
      <c r="B171" s="67"/>
      <c r="C171" s="68"/>
      <c r="D171" s="68"/>
      <c r="E171" s="111"/>
      <c r="F171" s="68"/>
      <c r="G171" s="91"/>
      <c r="H171" s="85"/>
      <c r="I171" s="61"/>
      <c r="J171" s="110"/>
      <c r="K171" s="58"/>
      <c r="L171" s="58"/>
      <c r="M171" s="110"/>
      <c r="N171" s="63"/>
      <c r="O171" s="63"/>
      <c r="P171" s="90"/>
      <c r="Q171" s="58"/>
      <c r="R171" s="60"/>
      <c r="S171" s="29"/>
      <c r="T171" s="30"/>
      <c r="U171" s="31"/>
      <c r="V171" s="31"/>
      <c r="W171" s="31"/>
      <c r="X171" s="31"/>
      <c r="Y171" s="31"/>
      <c r="Z171" s="32"/>
      <c r="AA171" s="33"/>
      <c r="AB171" s="33"/>
      <c r="AC171" s="55"/>
      <c r="AD171" s="57"/>
      <c r="AE171" s="57"/>
      <c r="AF171" s="63"/>
      <c r="AG171" s="63"/>
      <c r="AH171" s="82"/>
      <c r="AI171" s="82"/>
      <c r="AJ171" s="78"/>
      <c r="AK171" s="78"/>
      <c r="AL171" s="78"/>
      <c r="AM171" s="80"/>
      <c r="AN171" s="80"/>
      <c r="AO171" s="80"/>
      <c r="AP171" s="80"/>
      <c r="AQ171" s="76"/>
      <c r="AR171" s="114"/>
      <c r="AS171" s="118"/>
    </row>
    <row r="172" spans="1:45" ht="15" hidden="1" customHeight="1">
      <c r="A172" s="66"/>
      <c r="B172" s="67"/>
      <c r="C172" s="68"/>
      <c r="D172" s="68"/>
      <c r="E172" s="111"/>
      <c r="F172" s="68"/>
      <c r="G172" s="91"/>
      <c r="H172" s="85"/>
      <c r="I172" s="61"/>
      <c r="J172" s="110"/>
      <c r="K172" s="58"/>
      <c r="L172" s="58"/>
      <c r="M172" s="110"/>
      <c r="N172" s="63"/>
      <c r="O172" s="63"/>
      <c r="P172" s="90"/>
      <c r="Q172" s="58"/>
      <c r="R172" s="60"/>
      <c r="S172" s="29"/>
      <c r="T172" s="30"/>
      <c r="U172" s="31"/>
      <c r="V172" s="31"/>
      <c r="W172" s="31"/>
      <c r="X172" s="31"/>
      <c r="Y172" s="31"/>
      <c r="Z172" s="32"/>
      <c r="AA172" s="33"/>
      <c r="AB172" s="33"/>
      <c r="AC172" s="55"/>
      <c r="AD172" s="57"/>
      <c r="AE172" s="57"/>
      <c r="AF172" s="63"/>
      <c r="AG172" s="63"/>
      <c r="AH172" s="82"/>
      <c r="AI172" s="82"/>
      <c r="AJ172" s="78"/>
      <c r="AK172" s="78"/>
      <c r="AL172" s="78"/>
      <c r="AM172" s="80"/>
      <c r="AN172" s="80"/>
      <c r="AO172" s="80"/>
      <c r="AP172" s="80"/>
      <c r="AQ172" s="76"/>
      <c r="AR172" s="114"/>
      <c r="AS172" s="118"/>
    </row>
    <row r="173" spans="1:45" ht="15" hidden="1" customHeight="1">
      <c r="A173" s="66"/>
      <c r="B173" s="67"/>
      <c r="C173" s="68"/>
      <c r="D173" s="68"/>
      <c r="E173" s="111"/>
      <c r="F173" s="68"/>
      <c r="G173" s="91"/>
      <c r="H173" s="85"/>
      <c r="I173" s="61"/>
      <c r="J173" s="110"/>
      <c r="K173" s="58"/>
      <c r="L173" s="58"/>
      <c r="M173" s="110"/>
      <c r="N173" s="63"/>
      <c r="O173" s="63"/>
      <c r="P173" s="90"/>
      <c r="Q173" s="58"/>
      <c r="R173" s="60"/>
      <c r="S173" s="29"/>
      <c r="T173" s="30"/>
      <c r="U173" s="31"/>
      <c r="V173" s="31"/>
      <c r="W173" s="31"/>
      <c r="X173" s="31"/>
      <c r="Y173" s="31"/>
      <c r="Z173" s="32"/>
      <c r="AA173" s="33"/>
      <c r="AB173" s="33"/>
      <c r="AC173" s="55"/>
      <c r="AD173" s="57"/>
      <c r="AE173" s="57"/>
      <c r="AF173" s="63"/>
      <c r="AG173" s="63"/>
      <c r="AH173" s="82"/>
      <c r="AI173" s="82"/>
      <c r="AJ173" s="78"/>
      <c r="AK173" s="78"/>
      <c r="AL173" s="78"/>
      <c r="AM173" s="80"/>
      <c r="AN173" s="80"/>
      <c r="AO173" s="80"/>
      <c r="AP173" s="80"/>
      <c r="AQ173" s="76"/>
      <c r="AR173" s="114"/>
      <c r="AS173" s="118"/>
    </row>
    <row r="174" spans="1:45" ht="15" hidden="1" customHeight="1">
      <c r="A174" s="66"/>
      <c r="B174" s="67"/>
      <c r="C174" s="68"/>
      <c r="D174" s="68"/>
      <c r="E174" s="111"/>
      <c r="F174" s="68"/>
      <c r="G174" s="91"/>
      <c r="H174" s="85"/>
      <c r="I174" s="61">
        <v>7.5</v>
      </c>
      <c r="J174" s="110"/>
      <c r="K174" s="58"/>
      <c r="L174" s="58"/>
      <c r="M174" s="110"/>
      <c r="N174" s="63"/>
      <c r="O174" s="63"/>
      <c r="P174" s="90"/>
      <c r="Q174" s="58"/>
      <c r="R174" s="59"/>
      <c r="S174" s="29"/>
      <c r="T174" s="30"/>
      <c r="U174" s="31"/>
      <c r="V174" s="31"/>
      <c r="W174" s="31"/>
      <c r="X174" s="31"/>
      <c r="Y174" s="31"/>
      <c r="Z174" s="32"/>
      <c r="AA174" s="33"/>
      <c r="AB174" s="33"/>
      <c r="AC174" s="55"/>
      <c r="AD174" s="57"/>
      <c r="AE174" s="57"/>
      <c r="AF174" s="63"/>
      <c r="AG174" s="63"/>
      <c r="AH174" s="82"/>
      <c r="AI174" s="82"/>
      <c r="AJ174" s="78"/>
      <c r="AK174" s="78"/>
      <c r="AL174" s="78"/>
      <c r="AM174" s="80"/>
      <c r="AN174" s="80"/>
      <c r="AO174" s="80"/>
      <c r="AP174" s="80"/>
      <c r="AQ174" s="76"/>
      <c r="AR174" s="113"/>
      <c r="AS174" s="58"/>
    </row>
    <row r="175" spans="1:45" ht="15" hidden="1" customHeight="1">
      <c r="A175" s="66"/>
      <c r="B175" s="67"/>
      <c r="C175" s="68"/>
      <c r="D175" s="68"/>
      <c r="E175" s="111"/>
      <c r="F175" s="68"/>
      <c r="G175" s="91"/>
      <c r="H175" s="85"/>
      <c r="I175" s="61"/>
      <c r="J175" s="110"/>
      <c r="K175" s="58"/>
      <c r="L175" s="58"/>
      <c r="M175" s="110"/>
      <c r="N175" s="63"/>
      <c r="O175" s="63"/>
      <c r="P175" s="90"/>
      <c r="Q175" s="58"/>
      <c r="R175" s="60"/>
      <c r="S175" s="29"/>
      <c r="T175" s="30"/>
      <c r="U175" s="31"/>
      <c r="V175" s="31"/>
      <c r="W175" s="31"/>
      <c r="X175" s="31"/>
      <c r="Y175" s="31"/>
      <c r="Z175" s="32"/>
      <c r="AA175" s="33"/>
      <c r="AB175" s="33"/>
      <c r="AC175" s="55"/>
      <c r="AD175" s="57"/>
      <c r="AE175" s="57"/>
      <c r="AF175" s="63"/>
      <c r="AG175" s="63"/>
      <c r="AH175" s="82"/>
      <c r="AI175" s="82"/>
      <c r="AJ175" s="78"/>
      <c r="AK175" s="78"/>
      <c r="AL175" s="78"/>
      <c r="AM175" s="80"/>
      <c r="AN175" s="80"/>
      <c r="AO175" s="80"/>
      <c r="AP175" s="80"/>
      <c r="AQ175" s="76"/>
      <c r="AR175" s="114"/>
      <c r="AS175" s="118"/>
    </row>
    <row r="176" spans="1:45" ht="15" hidden="1" customHeight="1">
      <c r="A176" s="66"/>
      <c r="B176" s="67"/>
      <c r="C176" s="68"/>
      <c r="D176" s="68"/>
      <c r="E176" s="111"/>
      <c r="F176" s="68"/>
      <c r="G176" s="91"/>
      <c r="H176" s="85"/>
      <c r="I176" s="61"/>
      <c r="J176" s="110"/>
      <c r="K176" s="58"/>
      <c r="L176" s="58"/>
      <c r="M176" s="110"/>
      <c r="N176" s="63"/>
      <c r="O176" s="63"/>
      <c r="P176" s="90"/>
      <c r="Q176" s="58"/>
      <c r="R176" s="60"/>
      <c r="S176" s="29"/>
      <c r="T176" s="30"/>
      <c r="U176" s="31"/>
      <c r="V176" s="31"/>
      <c r="W176" s="31"/>
      <c r="X176" s="31"/>
      <c r="Y176" s="31"/>
      <c r="Z176" s="32"/>
      <c r="AA176" s="33"/>
      <c r="AB176" s="33"/>
      <c r="AC176" s="55"/>
      <c r="AD176" s="57"/>
      <c r="AE176" s="57"/>
      <c r="AF176" s="63"/>
      <c r="AG176" s="63"/>
      <c r="AH176" s="82"/>
      <c r="AI176" s="82"/>
      <c r="AJ176" s="78"/>
      <c r="AK176" s="78"/>
      <c r="AL176" s="78"/>
      <c r="AM176" s="80"/>
      <c r="AN176" s="80"/>
      <c r="AO176" s="80"/>
      <c r="AP176" s="80"/>
      <c r="AQ176" s="76"/>
      <c r="AR176" s="114"/>
      <c r="AS176" s="118"/>
    </row>
    <row r="177" spans="1:45" ht="15" hidden="1" customHeight="1">
      <c r="A177" s="66"/>
      <c r="B177" s="67"/>
      <c r="C177" s="68"/>
      <c r="D177" s="68"/>
      <c r="E177" s="111"/>
      <c r="F177" s="68"/>
      <c r="G177" s="91"/>
      <c r="H177" s="85"/>
      <c r="I177" s="61"/>
      <c r="J177" s="110"/>
      <c r="K177" s="58"/>
      <c r="L177" s="58"/>
      <c r="M177" s="110"/>
      <c r="N177" s="63"/>
      <c r="O177" s="63"/>
      <c r="P177" s="90"/>
      <c r="Q177" s="58"/>
      <c r="R177" s="60"/>
      <c r="S177" s="29"/>
      <c r="T177" s="30"/>
      <c r="U177" s="31"/>
      <c r="V177" s="31"/>
      <c r="W177" s="31"/>
      <c r="X177" s="31"/>
      <c r="Y177" s="31"/>
      <c r="Z177" s="32"/>
      <c r="AA177" s="33"/>
      <c r="AB177" s="33"/>
      <c r="AC177" s="55"/>
      <c r="AD177" s="57"/>
      <c r="AE177" s="57"/>
      <c r="AF177" s="63"/>
      <c r="AG177" s="63"/>
      <c r="AH177" s="82"/>
      <c r="AI177" s="82"/>
      <c r="AJ177" s="78"/>
      <c r="AK177" s="78"/>
      <c r="AL177" s="78"/>
      <c r="AM177" s="80"/>
      <c r="AN177" s="80"/>
      <c r="AO177" s="80"/>
      <c r="AP177" s="80"/>
      <c r="AQ177" s="76"/>
      <c r="AR177" s="114"/>
      <c r="AS177" s="118"/>
    </row>
    <row r="178" spans="1:45" ht="15" hidden="1" customHeight="1">
      <c r="A178" s="66"/>
      <c r="B178" s="67"/>
      <c r="C178" s="68"/>
      <c r="D178" s="68"/>
      <c r="E178" s="111"/>
      <c r="F178" s="68"/>
      <c r="G178" s="91"/>
      <c r="H178" s="85"/>
      <c r="I178" s="61"/>
      <c r="J178" s="110"/>
      <c r="K178" s="58"/>
      <c r="L178" s="58"/>
      <c r="M178" s="110"/>
      <c r="N178" s="63"/>
      <c r="O178" s="63"/>
      <c r="P178" s="90"/>
      <c r="Q178" s="58"/>
      <c r="R178" s="60"/>
      <c r="S178" s="29"/>
      <c r="T178" s="30"/>
      <c r="U178" s="31"/>
      <c r="V178" s="31"/>
      <c r="W178" s="31"/>
      <c r="X178" s="31"/>
      <c r="Y178" s="31"/>
      <c r="Z178" s="32"/>
      <c r="AA178" s="33"/>
      <c r="AB178" s="33"/>
      <c r="AC178" s="55"/>
      <c r="AD178" s="57"/>
      <c r="AE178" s="57"/>
      <c r="AF178" s="63"/>
      <c r="AG178" s="63"/>
      <c r="AH178" s="82"/>
      <c r="AI178" s="82"/>
      <c r="AJ178" s="78"/>
      <c r="AK178" s="78"/>
      <c r="AL178" s="78"/>
      <c r="AM178" s="80"/>
      <c r="AN178" s="80"/>
      <c r="AO178" s="80"/>
      <c r="AP178" s="80"/>
      <c r="AQ178" s="76"/>
      <c r="AR178" s="114"/>
      <c r="AS178" s="118"/>
    </row>
    <row r="179" spans="1:45" ht="15" customHeight="1">
      <c r="A179" s="86" t="s">
        <v>376</v>
      </c>
      <c r="B179" s="67" t="s">
        <v>297</v>
      </c>
      <c r="C179" s="68" t="s">
        <v>120</v>
      </c>
      <c r="D179" s="68" t="s">
        <v>402</v>
      </c>
      <c r="E179" s="87" t="s">
        <v>403</v>
      </c>
      <c r="F179" s="88" t="s">
        <v>46</v>
      </c>
      <c r="G179" s="108" t="s">
        <v>164</v>
      </c>
      <c r="H179" s="85"/>
      <c r="I179" s="84">
        <v>8.1</v>
      </c>
      <c r="J179" s="85" t="s">
        <v>410</v>
      </c>
      <c r="K179" s="83" t="s">
        <v>137</v>
      </c>
      <c r="L179" s="83" t="s">
        <v>62</v>
      </c>
      <c r="M179" s="85" t="s">
        <v>407</v>
      </c>
      <c r="N179" s="104">
        <v>5</v>
      </c>
      <c r="O179" s="104">
        <v>6</v>
      </c>
      <c r="P179" s="106" t="str">
        <f>IF(AND(N179&lt;&gt;"",O179&lt;&gt;""),IF(AND(N179&gt;5,O179&gt;5),"I",IF(AND(N179&lt;=5,O179&gt;5),"II",IF(AND(N179&gt;5,O179&lt;=5),"IV",IF(AND(N179&lt;=5,O179&lt;=5),"III")))),"")</f>
        <v>II</v>
      </c>
      <c r="Q179" s="83" t="s">
        <v>411</v>
      </c>
      <c r="R179" s="93"/>
      <c r="S179" s="29"/>
      <c r="T179" s="30"/>
      <c r="U179" s="31"/>
      <c r="V179" s="31"/>
      <c r="W179" s="31"/>
      <c r="X179" s="31"/>
      <c r="Y179" s="31"/>
      <c r="Z179" s="32"/>
      <c r="AA179" s="33"/>
      <c r="AB179" s="33"/>
      <c r="AC179" s="101" t="s">
        <v>55</v>
      </c>
      <c r="AD179" s="103" t="str">
        <f>IF($N179=1,"b","")</f>
        <v/>
      </c>
      <c r="AE179" s="103" t="str">
        <f>IF($O179=1,"b","")</f>
        <v/>
      </c>
      <c r="AF179" s="104">
        <v>5</v>
      </c>
      <c r="AG179" s="104">
        <v>6</v>
      </c>
      <c r="AH179" s="96">
        <v>0</v>
      </c>
      <c r="AI179" s="96">
        <v>0</v>
      </c>
      <c r="AJ179" s="97">
        <v>1</v>
      </c>
      <c r="AK179" s="99">
        <v>1</v>
      </c>
      <c r="AL179" s="97">
        <v>2</v>
      </c>
      <c r="AM179" s="94" t="str">
        <f>IF($AL179&gt;=2,IF(AND($AF179="",$AG179=""),"",IF(AND($AF179&gt;5,$AG179&gt;5),"I","")),"")</f>
        <v/>
      </c>
      <c r="AN179" s="94" t="str">
        <f>IF($AL179&gt;=2,IF(AND($AF179="",$AG179=""),"",IF(AND($AF179&lt;6,$AG179&gt;5),"II","")),"")</f>
        <v>II</v>
      </c>
      <c r="AO179" s="94" t="str">
        <f>IF($AL179&gt;=2,IF(AND($AF179="",$AG179=""),"",IF(AND($AF179&lt;6,$AG179&lt;6),"III","")),"")</f>
        <v/>
      </c>
      <c r="AP179" s="94" t="str">
        <f>IF($AL179&gt;=2,IF(AND($AF179="",$AG179=""),"",IF(AND($AF179&gt;5,$AG179&lt;6),"IV","")),"")</f>
        <v/>
      </c>
      <c r="AQ179" s="95" t="s">
        <v>56</v>
      </c>
      <c r="AR179" s="92" t="s">
        <v>416</v>
      </c>
      <c r="AS179" s="83">
        <v>100</v>
      </c>
    </row>
    <row r="180" spans="1:45" ht="15" customHeight="1">
      <c r="A180" s="86"/>
      <c r="B180" s="67"/>
      <c r="C180" s="68"/>
      <c r="D180" s="68"/>
      <c r="E180" s="87"/>
      <c r="F180" s="88"/>
      <c r="G180" s="108"/>
      <c r="H180" s="85"/>
      <c r="I180" s="84"/>
      <c r="J180" s="85"/>
      <c r="K180" s="83"/>
      <c r="L180" s="83"/>
      <c r="M180" s="85"/>
      <c r="N180" s="104"/>
      <c r="O180" s="104"/>
      <c r="P180" s="107"/>
      <c r="Q180" s="83"/>
      <c r="R180" s="60"/>
      <c r="S180" s="29"/>
      <c r="T180" s="30"/>
      <c r="U180" s="31"/>
      <c r="V180" s="31"/>
      <c r="W180" s="31"/>
      <c r="X180" s="31"/>
      <c r="Y180" s="31"/>
      <c r="Z180" s="32"/>
      <c r="AA180" s="33"/>
      <c r="AB180" s="33"/>
      <c r="AC180" s="102"/>
      <c r="AD180" s="57"/>
      <c r="AE180" s="57"/>
      <c r="AF180" s="104"/>
      <c r="AG180" s="105"/>
      <c r="AH180" s="82"/>
      <c r="AI180" s="82"/>
      <c r="AJ180" s="98"/>
      <c r="AK180" s="100"/>
      <c r="AL180" s="98"/>
      <c r="AM180" s="80"/>
      <c r="AN180" s="80"/>
      <c r="AO180" s="80"/>
      <c r="AP180" s="80"/>
      <c r="AQ180" s="95"/>
      <c r="AR180" s="92"/>
      <c r="AS180" s="83"/>
    </row>
    <row r="181" spans="1:45" ht="15" customHeight="1">
      <c r="A181" s="86"/>
      <c r="B181" s="67"/>
      <c r="C181" s="68"/>
      <c r="D181" s="68"/>
      <c r="E181" s="87"/>
      <c r="F181" s="88"/>
      <c r="G181" s="108"/>
      <c r="H181" s="85"/>
      <c r="I181" s="84"/>
      <c r="J181" s="85"/>
      <c r="K181" s="83"/>
      <c r="L181" s="83"/>
      <c r="M181" s="85"/>
      <c r="N181" s="104"/>
      <c r="O181" s="104"/>
      <c r="P181" s="107"/>
      <c r="Q181" s="83"/>
      <c r="R181" s="60"/>
      <c r="S181" s="29"/>
      <c r="T181" s="30"/>
      <c r="U181" s="31"/>
      <c r="V181" s="31"/>
      <c r="W181" s="31"/>
      <c r="X181" s="31"/>
      <c r="Y181" s="31"/>
      <c r="Z181" s="32"/>
      <c r="AA181" s="33"/>
      <c r="AB181" s="33"/>
      <c r="AC181" s="102"/>
      <c r="AD181" s="57"/>
      <c r="AE181" s="57"/>
      <c r="AF181" s="104"/>
      <c r="AG181" s="105"/>
      <c r="AH181" s="82"/>
      <c r="AI181" s="82"/>
      <c r="AJ181" s="98"/>
      <c r="AK181" s="100"/>
      <c r="AL181" s="98"/>
      <c r="AM181" s="80"/>
      <c r="AN181" s="80"/>
      <c r="AO181" s="80"/>
      <c r="AP181" s="80"/>
      <c r="AQ181" s="95"/>
      <c r="AR181" s="92"/>
      <c r="AS181" s="83"/>
    </row>
    <row r="182" spans="1:45" ht="15" customHeight="1">
      <c r="A182" s="86"/>
      <c r="B182" s="67"/>
      <c r="C182" s="68"/>
      <c r="D182" s="68"/>
      <c r="E182" s="87"/>
      <c r="F182" s="88"/>
      <c r="G182" s="108"/>
      <c r="H182" s="85"/>
      <c r="I182" s="84"/>
      <c r="J182" s="85"/>
      <c r="K182" s="83"/>
      <c r="L182" s="83"/>
      <c r="M182" s="85"/>
      <c r="N182" s="104"/>
      <c r="O182" s="104"/>
      <c r="P182" s="107"/>
      <c r="Q182" s="83"/>
      <c r="R182" s="60"/>
      <c r="S182" s="29"/>
      <c r="T182" s="30"/>
      <c r="U182" s="31"/>
      <c r="V182" s="31"/>
      <c r="W182" s="31"/>
      <c r="X182" s="31"/>
      <c r="Y182" s="31"/>
      <c r="Z182" s="32"/>
      <c r="AA182" s="33"/>
      <c r="AB182" s="33"/>
      <c r="AC182" s="102"/>
      <c r="AD182" s="57"/>
      <c r="AE182" s="57"/>
      <c r="AF182" s="104"/>
      <c r="AG182" s="105"/>
      <c r="AH182" s="82"/>
      <c r="AI182" s="82"/>
      <c r="AJ182" s="98"/>
      <c r="AK182" s="100"/>
      <c r="AL182" s="98"/>
      <c r="AM182" s="80"/>
      <c r="AN182" s="80"/>
      <c r="AO182" s="80"/>
      <c r="AP182" s="80"/>
      <c r="AQ182" s="95"/>
      <c r="AR182" s="92"/>
      <c r="AS182" s="83"/>
    </row>
    <row r="183" spans="1:45" ht="15" customHeight="1">
      <c r="A183" s="86"/>
      <c r="B183" s="67"/>
      <c r="C183" s="68"/>
      <c r="D183" s="68"/>
      <c r="E183" s="87"/>
      <c r="F183" s="88"/>
      <c r="G183" s="108"/>
      <c r="H183" s="85"/>
      <c r="I183" s="84"/>
      <c r="J183" s="85"/>
      <c r="K183" s="83"/>
      <c r="L183" s="83"/>
      <c r="M183" s="85"/>
      <c r="N183" s="104"/>
      <c r="O183" s="104"/>
      <c r="P183" s="107"/>
      <c r="Q183" s="83"/>
      <c r="R183" s="60"/>
      <c r="S183" s="29"/>
      <c r="T183" s="30"/>
      <c r="U183" s="31"/>
      <c r="V183" s="31"/>
      <c r="W183" s="31"/>
      <c r="X183" s="31"/>
      <c r="Y183" s="31"/>
      <c r="Z183" s="32"/>
      <c r="AA183" s="33"/>
      <c r="AB183" s="33"/>
      <c r="AC183" s="102"/>
      <c r="AD183" s="57"/>
      <c r="AE183" s="57"/>
      <c r="AF183" s="104"/>
      <c r="AG183" s="105"/>
      <c r="AH183" s="82"/>
      <c r="AI183" s="82"/>
      <c r="AJ183" s="98"/>
      <c r="AK183" s="100"/>
      <c r="AL183" s="98"/>
      <c r="AM183" s="80"/>
      <c r="AN183" s="80"/>
      <c r="AO183" s="80"/>
      <c r="AP183" s="80"/>
      <c r="AQ183" s="95"/>
      <c r="AR183" s="92"/>
      <c r="AS183" s="83"/>
    </row>
    <row r="184" spans="1:45" ht="15" customHeight="1">
      <c r="A184" s="86"/>
      <c r="B184" s="67"/>
      <c r="C184" s="68"/>
      <c r="D184" s="68"/>
      <c r="E184" s="87"/>
      <c r="F184" s="88"/>
      <c r="G184" s="108"/>
      <c r="H184" s="85"/>
      <c r="I184" s="84">
        <v>8.1999999999999993</v>
      </c>
      <c r="J184" s="85" t="s">
        <v>408</v>
      </c>
      <c r="K184" s="83" t="s">
        <v>137</v>
      </c>
      <c r="L184" s="83" t="s">
        <v>62</v>
      </c>
      <c r="M184" s="85"/>
      <c r="N184" s="104"/>
      <c r="O184" s="104"/>
      <c r="P184" s="107"/>
      <c r="Q184" s="83" t="s">
        <v>55</v>
      </c>
      <c r="R184" s="93"/>
      <c r="S184" s="29"/>
      <c r="T184" s="30"/>
      <c r="U184" s="31"/>
      <c r="V184" s="31"/>
      <c r="W184" s="31"/>
      <c r="X184" s="31"/>
      <c r="Y184" s="31"/>
      <c r="Z184" s="32"/>
      <c r="AA184" s="33"/>
      <c r="AB184" s="33"/>
      <c r="AC184" s="102"/>
      <c r="AD184" s="57"/>
      <c r="AE184" s="57"/>
      <c r="AF184" s="104"/>
      <c r="AG184" s="105"/>
      <c r="AH184" s="82"/>
      <c r="AI184" s="82"/>
      <c r="AJ184" s="98"/>
      <c r="AK184" s="100"/>
      <c r="AL184" s="98"/>
      <c r="AM184" s="80"/>
      <c r="AN184" s="80"/>
      <c r="AO184" s="80"/>
      <c r="AP184" s="80"/>
      <c r="AQ184" s="95"/>
      <c r="AR184" s="92" t="s">
        <v>415</v>
      </c>
      <c r="AS184" s="83">
        <v>60</v>
      </c>
    </row>
    <row r="185" spans="1:45" ht="15" customHeight="1">
      <c r="A185" s="86"/>
      <c r="B185" s="67"/>
      <c r="C185" s="68"/>
      <c r="D185" s="68"/>
      <c r="E185" s="87"/>
      <c r="F185" s="88"/>
      <c r="G185" s="108"/>
      <c r="H185" s="85"/>
      <c r="I185" s="84"/>
      <c r="J185" s="85"/>
      <c r="K185" s="83"/>
      <c r="L185" s="83"/>
      <c r="M185" s="85"/>
      <c r="N185" s="104"/>
      <c r="O185" s="104"/>
      <c r="P185" s="107"/>
      <c r="Q185" s="83"/>
      <c r="R185" s="60"/>
      <c r="S185" s="29"/>
      <c r="T185" s="30"/>
      <c r="U185" s="31"/>
      <c r="V185" s="31"/>
      <c r="W185" s="31"/>
      <c r="X185" s="31"/>
      <c r="Y185" s="31"/>
      <c r="Z185" s="32"/>
      <c r="AA185" s="33"/>
      <c r="AB185" s="33"/>
      <c r="AC185" s="102"/>
      <c r="AD185" s="57"/>
      <c r="AE185" s="57"/>
      <c r="AF185" s="104"/>
      <c r="AG185" s="105"/>
      <c r="AH185" s="82"/>
      <c r="AI185" s="82"/>
      <c r="AJ185" s="98"/>
      <c r="AK185" s="100"/>
      <c r="AL185" s="98"/>
      <c r="AM185" s="80"/>
      <c r="AN185" s="80"/>
      <c r="AO185" s="80"/>
      <c r="AP185" s="80"/>
      <c r="AQ185" s="95"/>
      <c r="AR185" s="115"/>
      <c r="AS185" s="119"/>
    </row>
    <row r="186" spans="1:45" ht="15" customHeight="1">
      <c r="A186" s="86"/>
      <c r="B186" s="67"/>
      <c r="C186" s="68"/>
      <c r="D186" s="68"/>
      <c r="E186" s="87"/>
      <c r="F186" s="88"/>
      <c r="G186" s="108"/>
      <c r="H186" s="85"/>
      <c r="I186" s="84"/>
      <c r="J186" s="85"/>
      <c r="K186" s="83"/>
      <c r="L186" s="83"/>
      <c r="M186" s="85"/>
      <c r="N186" s="104"/>
      <c r="O186" s="104"/>
      <c r="P186" s="107"/>
      <c r="Q186" s="83"/>
      <c r="R186" s="60"/>
      <c r="S186" s="29"/>
      <c r="T186" s="30"/>
      <c r="U186" s="31"/>
      <c r="V186" s="31"/>
      <c r="W186" s="31"/>
      <c r="X186" s="31"/>
      <c r="Y186" s="31"/>
      <c r="Z186" s="32"/>
      <c r="AA186" s="33"/>
      <c r="AB186" s="33"/>
      <c r="AC186" s="102"/>
      <c r="AD186" s="57"/>
      <c r="AE186" s="57"/>
      <c r="AF186" s="104"/>
      <c r="AG186" s="105"/>
      <c r="AH186" s="82"/>
      <c r="AI186" s="82"/>
      <c r="AJ186" s="98"/>
      <c r="AK186" s="100"/>
      <c r="AL186" s="98"/>
      <c r="AM186" s="80"/>
      <c r="AN186" s="80"/>
      <c r="AO186" s="80"/>
      <c r="AP186" s="80"/>
      <c r="AQ186" s="95"/>
      <c r="AR186" s="115"/>
      <c r="AS186" s="119"/>
    </row>
    <row r="187" spans="1:45" ht="15" customHeight="1">
      <c r="A187" s="86"/>
      <c r="B187" s="67"/>
      <c r="C187" s="68"/>
      <c r="D187" s="68"/>
      <c r="E187" s="87"/>
      <c r="F187" s="88"/>
      <c r="G187" s="108"/>
      <c r="H187" s="85"/>
      <c r="I187" s="84"/>
      <c r="J187" s="85"/>
      <c r="K187" s="83"/>
      <c r="L187" s="83"/>
      <c r="M187" s="85"/>
      <c r="N187" s="104"/>
      <c r="O187" s="104"/>
      <c r="P187" s="107"/>
      <c r="Q187" s="83"/>
      <c r="R187" s="60"/>
      <c r="S187" s="29"/>
      <c r="T187" s="30"/>
      <c r="U187" s="31"/>
      <c r="V187" s="31"/>
      <c r="W187" s="31"/>
      <c r="X187" s="31"/>
      <c r="Y187" s="31"/>
      <c r="Z187" s="32"/>
      <c r="AA187" s="33"/>
      <c r="AB187" s="33"/>
      <c r="AC187" s="102"/>
      <c r="AD187" s="57"/>
      <c r="AE187" s="57"/>
      <c r="AF187" s="104"/>
      <c r="AG187" s="105"/>
      <c r="AH187" s="82"/>
      <c r="AI187" s="82"/>
      <c r="AJ187" s="98"/>
      <c r="AK187" s="100"/>
      <c r="AL187" s="98"/>
      <c r="AM187" s="80"/>
      <c r="AN187" s="80"/>
      <c r="AO187" s="80"/>
      <c r="AP187" s="80"/>
      <c r="AQ187" s="95"/>
      <c r="AR187" s="115"/>
      <c r="AS187" s="119"/>
    </row>
    <row r="188" spans="1:45" ht="15" customHeight="1">
      <c r="A188" s="86"/>
      <c r="B188" s="67"/>
      <c r="C188" s="68"/>
      <c r="D188" s="68"/>
      <c r="E188" s="87"/>
      <c r="F188" s="88"/>
      <c r="G188" s="108"/>
      <c r="H188" s="85"/>
      <c r="I188" s="84"/>
      <c r="J188" s="85"/>
      <c r="K188" s="83"/>
      <c r="L188" s="83"/>
      <c r="M188" s="85"/>
      <c r="N188" s="104"/>
      <c r="O188" s="104"/>
      <c r="P188" s="107"/>
      <c r="Q188" s="83"/>
      <c r="R188" s="60"/>
      <c r="S188" s="29"/>
      <c r="T188" s="30"/>
      <c r="U188" s="31"/>
      <c r="V188" s="31"/>
      <c r="W188" s="31"/>
      <c r="X188" s="31"/>
      <c r="Y188" s="31"/>
      <c r="Z188" s="32"/>
      <c r="AA188" s="33"/>
      <c r="AB188" s="33"/>
      <c r="AC188" s="102"/>
      <c r="AD188" s="57"/>
      <c r="AE188" s="57"/>
      <c r="AF188" s="104"/>
      <c r="AG188" s="105"/>
      <c r="AH188" s="82"/>
      <c r="AI188" s="82"/>
      <c r="AJ188" s="98"/>
      <c r="AK188" s="100"/>
      <c r="AL188" s="98"/>
      <c r="AM188" s="80"/>
      <c r="AN188" s="80"/>
      <c r="AO188" s="80"/>
      <c r="AP188" s="80"/>
      <c r="AQ188" s="95"/>
      <c r="AR188" s="115"/>
      <c r="AS188" s="119"/>
    </row>
    <row r="189" spans="1:45" ht="2.25" customHeight="1">
      <c r="A189" s="86"/>
      <c r="B189" s="67"/>
      <c r="C189" s="68"/>
      <c r="D189" s="68"/>
      <c r="E189" s="87"/>
      <c r="F189" s="88"/>
      <c r="G189" s="108"/>
      <c r="H189" s="85"/>
      <c r="I189" s="84">
        <v>8.3000000000000007</v>
      </c>
      <c r="J189" s="85"/>
      <c r="K189" s="83"/>
      <c r="L189" s="83"/>
      <c r="M189" s="85"/>
      <c r="N189" s="104"/>
      <c r="O189" s="104"/>
      <c r="P189" s="107"/>
      <c r="Q189" s="83"/>
      <c r="R189" s="93"/>
      <c r="S189" s="29"/>
      <c r="T189" s="30"/>
      <c r="U189" s="31"/>
      <c r="V189" s="31"/>
      <c r="W189" s="31"/>
      <c r="X189" s="31"/>
      <c r="Y189" s="31"/>
      <c r="Z189" s="32"/>
      <c r="AA189" s="33"/>
      <c r="AB189" s="33"/>
      <c r="AC189" s="102"/>
      <c r="AD189" s="57"/>
      <c r="AE189" s="57"/>
      <c r="AF189" s="104"/>
      <c r="AG189" s="105"/>
      <c r="AH189" s="82"/>
      <c r="AI189" s="82"/>
      <c r="AJ189" s="98"/>
      <c r="AK189" s="100"/>
      <c r="AL189" s="98"/>
      <c r="AM189" s="80"/>
      <c r="AN189" s="80"/>
      <c r="AO189" s="80"/>
      <c r="AP189" s="80"/>
      <c r="AQ189" s="95"/>
      <c r="AR189" s="92"/>
      <c r="AS189" s="83"/>
    </row>
    <row r="190" spans="1:45" ht="15" hidden="1" customHeight="1">
      <c r="A190" s="86"/>
      <c r="B190" s="67"/>
      <c r="C190" s="68"/>
      <c r="D190" s="68"/>
      <c r="E190" s="87"/>
      <c r="F190" s="88"/>
      <c r="G190" s="108"/>
      <c r="H190" s="85"/>
      <c r="I190" s="84"/>
      <c r="J190" s="85"/>
      <c r="K190" s="83"/>
      <c r="L190" s="83"/>
      <c r="M190" s="85"/>
      <c r="N190" s="104"/>
      <c r="O190" s="104"/>
      <c r="P190" s="107"/>
      <c r="Q190" s="83"/>
      <c r="R190" s="60"/>
      <c r="S190" s="29"/>
      <c r="T190" s="30"/>
      <c r="U190" s="31"/>
      <c r="V190" s="31"/>
      <c r="W190" s="31"/>
      <c r="X190" s="31"/>
      <c r="Y190" s="31"/>
      <c r="Z190" s="32"/>
      <c r="AA190" s="33"/>
      <c r="AB190" s="33"/>
      <c r="AC190" s="102"/>
      <c r="AD190" s="57"/>
      <c r="AE190" s="57"/>
      <c r="AF190" s="104"/>
      <c r="AG190" s="105"/>
      <c r="AH190" s="82"/>
      <c r="AI190" s="82"/>
      <c r="AJ190" s="98"/>
      <c r="AK190" s="100"/>
      <c r="AL190" s="98"/>
      <c r="AM190" s="80"/>
      <c r="AN190" s="80"/>
      <c r="AO190" s="80"/>
      <c r="AP190" s="80"/>
      <c r="AQ190" s="95"/>
      <c r="AR190" s="115"/>
      <c r="AS190" s="119"/>
    </row>
    <row r="191" spans="1:45" ht="15" hidden="1" customHeight="1">
      <c r="A191" s="86"/>
      <c r="B191" s="67"/>
      <c r="C191" s="68"/>
      <c r="D191" s="68"/>
      <c r="E191" s="87"/>
      <c r="F191" s="88"/>
      <c r="G191" s="108"/>
      <c r="H191" s="85"/>
      <c r="I191" s="84"/>
      <c r="J191" s="85"/>
      <c r="K191" s="83"/>
      <c r="L191" s="83"/>
      <c r="M191" s="85"/>
      <c r="N191" s="104"/>
      <c r="O191" s="104"/>
      <c r="P191" s="107"/>
      <c r="Q191" s="83"/>
      <c r="R191" s="60"/>
      <c r="S191" s="29"/>
      <c r="T191" s="30"/>
      <c r="U191" s="31"/>
      <c r="V191" s="31"/>
      <c r="W191" s="31"/>
      <c r="X191" s="31"/>
      <c r="Y191" s="31"/>
      <c r="Z191" s="32"/>
      <c r="AA191" s="33"/>
      <c r="AB191" s="33"/>
      <c r="AC191" s="102"/>
      <c r="AD191" s="57"/>
      <c r="AE191" s="57"/>
      <c r="AF191" s="104"/>
      <c r="AG191" s="105"/>
      <c r="AH191" s="82"/>
      <c r="AI191" s="82"/>
      <c r="AJ191" s="98"/>
      <c r="AK191" s="100"/>
      <c r="AL191" s="98"/>
      <c r="AM191" s="80"/>
      <c r="AN191" s="80"/>
      <c r="AO191" s="80"/>
      <c r="AP191" s="80"/>
      <c r="AQ191" s="95"/>
      <c r="AR191" s="115"/>
      <c r="AS191" s="119"/>
    </row>
    <row r="192" spans="1:45" ht="15" hidden="1" customHeight="1">
      <c r="A192" s="86"/>
      <c r="B192" s="67"/>
      <c r="C192" s="68"/>
      <c r="D192" s="68"/>
      <c r="E192" s="87"/>
      <c r="F192" s="88"/>
      <c r="G192" s="108"/>
      <c r="H192" s="85"/>
      <c r="I192" s="84"/>
      <c r="J192" s="85"/>
      <c r="K192" s="83"/>
      <c r="L192" s="83"/>
      <c r="M192" s="85"/>
      <c r="N192" s="104"/>
      <c r="O192" s="104"/>
      <c r="P192" s="107"/>
      <c r="Q192" s="83"/>
      <c r="R192" s="60"/>
      <c r="S192" s="29"/>
      <c r="T192" s="30"/>
      <c r="U192" s="31"/>
      <c r="V192" s="31"/>
      <c r="W192" s="31"/>
      <c r="X192" s="31"/>
      <c r="Y192" s="31"/>
      <c r="Z192" s="32"/>
      <c r="AA192" s="33"/>
      <c r="AB192" s="33"/>
      <c r="AC192" s="102"/>
      <c r="AD192" s="57"/>
      <c r="AE192" s="57"/>
      <c r="AF192" s="104"/>
      <c r="AG192" s="105"/>
      <c r="AH192" s="82"/>
      <c r="AI192" s="82"/>
      <c r="AJ192" s="98"/>
      <c r="AK192" s="100"/>
      <c r="AL192" s="98"/>
      <c r="AM192" s="80"/>
      <c r="AN192" s="80"/>
      <c r="AO192" s="80"/>
      <c r="AP192" s="80"/>
      <c r="AQ192" s="95"/>
      <c r="AR192" s="115"/>
      <c r="AS192" s="119"/>
    </row>
    <row r="193" spans="1:45" ht="15" hidden="1" customHeight="1">
      <c r="A193" s="86"/>
      <c r="B193" s="67"/>
      <c r="C193" s="68"/>
      <c r="D193" s="68"/>
      <c r="E193" s="87"/>
      <c r="F193" s="88"/>
      <c r="G193" s="108"/>
      <c r="H193" s="85"/>
      <c r="I193" s="84"/>
      <c r="J193" s="85"/>
      <c r="K193" s="83"/>
      <c r="L193" s="83"/>
      <c r="M193" s="85"/>
      <c r="N193" s="104"/>
      <c r="O193" s="104"/>
      <c r="P193" s="107"/>
      <c r="Q193" s="83"/>
      <c r="R193" s="60"/>
      <c r="S193" s="29"/>
      <c r="T193" s="30"/>
      <c r="U193" s="31"/>
      <c r="V193" s="31"/>
      <c r="W193" s="31"/>
      <c r="X193" s="31"/>
      <c r="Y193" s="31"/>
      <c r="Z193" s="32"/>
      <c r="AA193" s="33"/>
      <c r="AB193" s="33"/>
      <c r="AC193" s="102"/>
      <c r="AD193" s="57"/>
      <c r="AE193" s="57"/>
      <c r="AF193" s="104"/>
      <c r="AG193" s="105"/>
      <c r="AH193" s="82"/>
      <c r="AI193" s="82"/>
      <c r="AJ193" s="98"/>
      <c r="AK193" s="100"/>
      <c r="AL193" s="98"/>
      <c r="AM193" s="80"/>
      <c r="AN193" s="80"/>
      <c r="AO193" s="80"/>
      <c r="AP193" s="80"/>
      <c r="AQ193" s="95"/>
      <c r="AR193" s="115"/>
      <c r="AS193" s="119"/>
    </row>
    <row r="194" spans="1:45" ht="15" hidden="1" customHeight="1">
      <c r="A194" s="86"/>
      <c r="B194" s="67"/>
      <c r="C194" s="68"/>
      <c r="D194" s="68"/>
      <c r="E194" s="87"/>
      <c r="F194" s="88"/>
      <c r="G194" s="108"/>
      <c r="H194" s="85"/>
      <c r="I194" s="84">
        <v>8.4</v>
      </c>
      <c r="J194" s="85"/>
      <c r="K194" s="83"/>
      <c r="L194" s="83"/>
      <c r="M194" s="85"/>
      <c r="N194" s="104"/>
      <c r="O194" s="104"/>
      <c r="P194" s="107"/>
      <c r="Q194" s="83"/>
      <c r="R194" s="93"/>
      <c r="S194" s="29"/>
      <c r="T194" s="30"/>
      <c r="U194" s="31"/>
      <c r="V194" s="31"/>
      <c r="W194" s="31"/>
      <c r="X194" s="31"/>
      <c r="Y194" s="31"/>
      <c r="Z194" s="32"/>
      <c r="AA194" s="33"/>
      <c r="AB194" s="33"/>
      <c r="AC194" s="102"/>
      <c r="AD194" s="57"/>
      <c r="AE194" s="57"/>
      <c r="AF194" s="104"/>
      <c r="AG194" s="105"/>
      <c r="AH194" s="82"/>
      <c r="AI194" s="82"/>
      <c r="AJ194" s="98"/>
      <c r="AK194" s="100"/>
      <c r="AL194" s="98"/>
      <c r="AM194" s="80"/>
      <c r="AN194" s="80"/>
      <c r="AO194" s="80"/>
      <c r="AP194" s="80"/>
      <c r="AQ194" s="95"/>
      <c r="AR194" s="92"/>
      <c r="AS194" s="83"/>
    </row>
    <row r="195" spans="1:45" ht="15" hidden="1" customHeight="1">
      <c r="A195" s="86"/>
      <c r="B195" s="67"/>
      <c r="C195" s="68"/>
      <c r="D195" s="68"/>
      <c r="E195" s="87"/>
      <c r="F195" s="88"/>
      <c r="G195" s="108"/>
      <c r="H195" s="85"/>
      <c r="I195" s="84"/>
      <c r="J195" s="85"/>
      <c r="K195" s="83"/>
      <c r="L195" s="83"/>
      <c r="M195" s="85"/>
      <c r="N195" s="104"/>
      <c r="O195" s="104"/>
      <c r="P195" s="107"/>
      <c r="Q195" s="83"/>
      <c r="R195" s="60"/>
      <c r="S195" s="29"/>
      <c r="T195" s="30"/>
      <c r="U195" s="31"/>
      <c r="V195" s="31"/>
      <c r="W195" s="31"/>
      <c r="X195" s="31"/>
      <c r="Y195" s="31"/>
      <c r="Z195" s="32"/>
      <c r="AA195" s="33"/>
      <c r="AB195" s="33"/>
      <c r="AC195" s="102"/>
      <c r="AD195" s="57"/>
      <c r="AE195" s="57"/>
      <c r="AF195" s="104"/>
      <c r="AG195" s="105"/>
      <c r="AH195" s="82"/>
      <c r="AI195" s="82"/>
      <c r="AJ195" s="98"/>
      <c r="AK195" s="100"/>
      <c r="AL195" s="98"/>
      <c r="AM195" s="80"/>
      <c r="AN195" s="80"/>
      <c r="AO195" s="80"/>
      <c r="AP195" s="80"/>
      <c r="AQ195" s="95"/>
      <c r="AR195" s="115"/>
      <c r="AS195" s="119"/>
    </row>
    <row r="196" spans="1:45" ht="15" hidden="1" customHeight="1">
      <c r="A196" s="86"/>
      <c r="B196" s="67"/>
      <c r="C196" s="68"/>
      <c r="D196" s="68"/>
      <c r="E196" s="87"/>
      <c r="F196" s="88"/>
      <c r="G196" s="108"/>
      <c r="H196" s="85"/>
      <c r="I196" s="84"/>
      <c r="J196" s="85"/>
      <c r="K196" s="83"/>
      <c r="L196" s="83"/>
      <c r="M196" s="85"/>
      <c r="N196" s="104"/>
      <c r="O196" s="104"/>
      <c r="P196" s="107"/>
      <c r="Q196" s="83"/>
      <c r="R196" s="60"/>
      <c r="S196" s="29"/>
      <c r="T196" s="30"/>
      <c r="U196" s="31"/>
      <c r="V196" s="31"/>
      <c r="W196" s="31"/>
      <c r="X196" s="31"/>
      <c r="Y196" s="31"/>
      <c r="Z196" s="32"/>
      <c r="AA196" s="33"/>
      <c r="AB196" s="33"/>
      <c r="AC196" s="102"/>
      <c r="AD196" s="57"/>
      <c r="AE196" s="57"/>
      <c r="AF196" s="104"/>
      <c r="AG196" s="105"/>
      <c r="AH196" s="82"/>
      <c r="AI196" s="82"/>
      <c r="AJ196" s="98"/>
      <c r="AK196" s="100"/>
      <c r="AL196" s="98"/>
      <c r="AM196" s="80"/>
      <c r="AN196" s="80"/>
      <c r="AO196" s="80"/>
      <c r="AP196" s="80"/>
      <c r="AQ196" s="95"/>
      <c r="AR196" s="115"/>
      <c r="AS196" s="119"/>
    </row>
    <row r="197" spans="1:45" ht="15" hidden="1" customHeight="1">
      <c r="A197" s="86"/>
      <c r="B197" s="67"/>
      <c r="C197" s="68"/>
      <c r="D197" s="68"/>
      <c r="E197" s="87"/>
      <c r="F197" s="88"/>
      <c r="G197" s="108"/>
      <c r="H197" s="85"/>
      <c r="I197" s="84"/>
      <c r="J197" s="85"/>
      <c r="K197" s="83"/>
      <c r="L197" s="83"/>
      <c r="M197" s="85"/>
      <c r="N197" s="104"/>
      <c r="O197" s="104"/>
      <c r="P197" s="107"/>
      <c r="Q197" s="83"/>
      <c r="R197" s="60"/>
      <c r="S197" s="29"/>
      <c r="T197" s="30"/>
      <c r="U197" s="31"/>
      <c r="V197" s="31"/>
      <c r="W197" s="31"/>
      <c r="X197" s="31"/>
      <c r="Y197" s="31"/>
      <c r="Z197" s="32"/>
      <c r="AA197" s="33"/>
      <c r="AB197" s="33"/>
      <c r="AC197" s="102"/>
      <c r="AD197" s="57"/>
      <c r="AE197" s="57"/>
      <c r="AF197" s="104"/>
      <c r="AG197" s="105"/>
      <c r="AH197" s="82"/>
      <c r="AI197" s="82"/>
      <c r="AJ197" s="98"/>
      <c r="AK197" s="100"/>
      <c r="AL197" s="98"/>
      <c r="AM197" s="80"/>
      <c r="AN197" s="80"/>
      <c r="AO197" s="80"/>
      <c r="AP197" s="80"/>
      <c r="AQ197" s="95"/>
      <c r="AR197" s="115"/>
      <c r="AS197" s="119"/>
    </row>
    <row r="198" spans="1:45" ht="15" hidden="1" customHeight="1">
      <c r="A198" s="86"/>
      <c r="B198" s="67"/>
      <c r="C198" s="68"/>
      <c r="D198" s="68"/>
      <c r="E198" s="87"/>
      <c r="F198" s="88"/>
      <c r="G198" s="108"/>
      <c r="H198" s="85"/>
      <c r="I198" s="84"/>
      <c r="J198" s="85"/>
      <c r="K198" s="83"/>
      <c r="L198" s="83"/>
      <c r="M198" s="85"/>
      <c r="N198" s="104"/>
      <c r="O198" s="104"/>
      <c r="P198" s="107"/>
      <c r="Q198" s="83"/>
      <c r="R198" s="60"/>
      <c r="S198" s="29"/>
      <c r="T198" s="30"/>
      <c r="U198" s="31"/>
      <c r="V198" s="31"/>
      <c r="W198" s="31"/>
      <c r="X198" s="31"/>
      <c r="Y198" s="31"/>
      <c r="Z198" s="32"/>
      <c r="AA198" s="33"/>
      <c r="AB198" s="33"/>
      <c r="AC198" s="102"/>
      <c r="AD198" s="57"/>
      <c r="AE198" s="57"/>
      <c r="AF198" s="104"/>
      <c r="AG198" s="105"/>
      <c r="AH198" s="82"/>
      <c r="AI198" s="82"/>
      <c r="AJ198" s="98"/>
      <c r="AK198" s="100"/>
      <c r="AL198" s="98"/>
      <c r="AM198" s="80"/>
      <c r="AN198" s="80"/>
      <c r="AO198" s="80"/>
      <c r="AP198" s="80"/>
      <c r="AQ198" s="95"/>
      <c r="AR198" s="115"/>
      <c r="AS198" s="119"/>
    </row>
    <row r="199" spans="1:45" ht="2.25" hidden="1" customHeight="1">
      <c r="A199" s="86"/>
      <c r="B199" s="67"/>
      <c r="C199" s="68"/>
      <c r="D199" s="68"/>
      <c r="E199" s="87"/>
      <c r="F199" s="88"/>
      <c r="G199" s="108"/>
      <c r="H199" s="85"/>
      <c r="I199" s="84">
        <v>8.5</v>
      </c>
      <c r="J199" s="85"/>
      <c r="K199" s="83"/>
      <c r="L199" s="83"/>
      <c r="M199" s="85"/>
      <c r="N199" s="104"/>
      <c r="O199" s="104"/>
      <c r="P199" s="107"/>
      <c r="Q199" s="83"/>
      <c r="R199" s="93"/>
      <c r="S199" s="29"/>
      <c r="T199" s="30"/>
      <c r="U199" s="31"/>
      <c r="V199" s="31"/>
      <c r="W199" s="31"/>
      <c r="X199" s="31"/>
      <c r="Y199" s="31"/>
      <c r="Z199" s="32"/>
      <c r="AA199" s="33"/>
      <c r="AB199" s="33"/>
      <c r="AC199" s="102"/>
      <c r="AD199" s="57"/>
      <c r="AE199" s="57"/>
      <c r="AF199" s="104"/>
      <c r="AG199" s="105"/>
      <c r="AH199" s="82"/>
      <c r="AI199" s="82"/>
      <c r="AJ199" s="98"/>
      <c r="AK199" s="100"/>
      <c r="AL199" s="98"/>
      <c r="AM199" s="80"/>
      <c r="AN199" s="80"/>
      <c r="AO199" s="80"/>
      <c r="AP199" s="80"/>
      <c r="AQ199" s="95"/>
      <c r="AR199" s="92"/>
      <c r="AS199" s="83"/>
    </row>
    <row r="200" spans="1:45" ht="15" hidden="1" customHeight="1">
      <c r="A200" s="86"/>
      <c r="B200" s="67"/>
      <c r="C200" s="68"/>
      <c r="D200" s="68"/>
      <c r="E200" s="87"/>
      <c r="F200" s="88"/>
      <c r="G200" s="108"/>
      <c r="H200" s="85"/>
      <c r="I200" s="84"/>
      <c r="J200" s="85"/>
      <c r="K200" s="83"/>
      <c r="L200" s="83"/>
      <c r="M200" s="85"/>
      <c r="N200" s="104"/>
      <c r="O200" s="104"/>
      <c r="P200" s="107"/>
      <c r="Q200" s="83"/>
      <c r="R200" s="60"/>
      <c r="S200" s="29"/>
      <c r="T200" s="30"/>
      <c r="U200" s="31"/>
      <c r="V200" s="31"/>
      <c r="W200" s="31"/>
      <c r="X200" s="31"/>
      <c r="Y200" s="31"/>
      <c r="Z200" s="32"/>
      <c r="AA200" s="33"/>
      <c r="AB200" s="33"/>
      <c r="AC200" s="102"/>
      <c r="AD200" s="57"/>
      <c r="AE200" s="57"/>
      <c r="AF200" s="104"/>
      <c r="AG200" s="105"/>
      <c r="AH200" s="82"/>
      <c r="AI200" s="82"/>
      <c r="AJ200" s="98"/>
      <c r="AK200" s="100"/>
      <c r="AL200" s="98"/>
      <c r="AM200" s="80"/>
      <c r="AN200" s="80"/>
      <c r="AO200" s="80"/>
      <c r="AP200" s="80"/>
      <c r="AQ200" s="95"/>
      <c r="AR200" s="115"/>
      <c r="AS200" s="119"/>
    </row>
    <row r="201" spans="1:45" ht="15" hidden="1" customHeight="1">
      <c r="A201" s="86"/>
      <c r="B201" s="67"/>
      <c r="C201" s="68"/>
      <c r="D201" s="68"/>
      <c r="E201" s="87"/>
      <c r="F201" s="88"/>
      <c r="G201" s="108"/>
      <c r="H201" s="85"/>
      <c r="I201" s="84"/>
      <c r="J201" s="85"/>
      <c r="K201" s="83"/>
      <c r="L201" s="83"/>
      <c r="M201" s="85"/>
      <c r="N201" s="104"/>
      <c r="O201" s="104"/>
      <c r="P201" s="107"/>
      <c r="Q201" s="83"/>
      <c r="R201" s="60"/>
      <c r="S201" s="29"/>
      <c r="T201" s="30"/>
      <c r="U201" s="31"/>
      <c r="V201" s="31"/>
      <c r="W201" s="31"/>
      <c r="X201" s="31"/>
      <c r="Y201" s="31"/>
      <c r="Z201" s="32"/>
      <c r="AA201" s="33"/>
      <c r="AB201" s="33"/>
      <c r="AC201" s="102"/>
      <c r="AD201" s="57"/>
      <c r="AE201" s="57"/>
      <c r="AF201" s="104"/>
      <c r="AG201" s="105"/>
      <c r="AH201" s="82"/>
      <c r="AI201" s="82"/>
      <c r="AJ201" s="98"/>
      <c r="AK201" s="100"/>
      <c r="AL201" s="98"/>
      <c r="AM201" s="80"/>
      <c r="AN201" s="80"/>
      <c r="AO201" s="80"/>
      <c r="AP201" s="80"/>
      <c r="AQ201" s="95"/>
      <c r="AR201" s="115"/>
      <c r="AS201" s="119"/>
    </row>
    <row r="202" spans="1:45" ht="15" hidden="1" customHeight="1">
      <c r="A202" s="86"/>
      <c r="B202" s="67"/>
      <c r="C202" s="68"/>
      <c r="D202" s="68"/>
      <c r="E202" s="87"/>
      <c r="F202" s="88"/>
      <c r="G202" s="108"/>
      <c r="H202" s="85"/>
      <c r="I202" s="84"/>
      <c r="J202" s="85"/>
      <c r="K202" s="83"/>
      <c r="L202" s="83"/>
      <c r="M202" s="85"/>
      <c r="N202" s="104"/>
      <c r="O202" s="104"/>
      <c r="P202" s="107"/>
      <c r="Q202" s="83"/>
      <c r="R202" s="60"/>
      <c r="S202" s="29"/>
      <c r="T202" s="30"/>
      <c r="U202" s="31"/>
      <c r="V202" s="31"/>
      <c r="W202" s="31"/>
      <c r="X202" s="31"/>
      <c r="Y202" s="31"/>
      <c r="Z202" s="32"/>
      <c r="AA202" s="33"/>
      <c r="AB202" s="33"/>
      <c r="AC202" s="102"/>
      <c r="AD202" s="57"/>
      <c r="AE202" s="57"/>
      <c r="AF202" s="104"/>
      <c r="AG202" s="105"/>
      <c r="AH202" s="82"/>
      <c r="AI202" s="82"/>
      <c r="AJ202" s="98"/>
      <c r="AK202" s="100"/>
      <c r="AL202" s="98"/>
      <c r="AM202" s="80"/>
      <c r="AN202" s="80"/>
      <c r="AO202" s="80"/>
      <c r="AP202" s="80"/>
      <c r="AQ202" s="95"/>
      <c r="AR202" s="115"/>
      <c r="AS202" s="119"/>
    </row>
    <row r="203" spans="1:45" ht="15" hidden="1" customHeight="1">
      <c r="A203" s="86"/>
      <c r="B203" s="67"/>
      <c r="C203" s="68"/>
      <c r="D203" s="68"/>
      <c r="E203" s="87"/>
      <c r="F203" s="88"/>
      <c r="G203" s="108"/>
      <c r="H203" s="85"/>
      <c r="I203" s="84"/>
      <c r="J203" s="85"/>
      <c r="K203" s="83"/>
      <c r="L203" s="83"/>
      <c r="M203" s="85"/>
      <c r="N203" s="104"/>
      <c r="O203" s="104"/>
      <c r="P203" s="107"/>
      <c r="Q203" s="83"/>
      <c r="R203" s="60"/>
      <c r="S203" s="29"/>
      <c r="T203" s="30"/>
      <c r="U203" s="31"/>
      <c r="V203" s="31"/>
      <c r="W203" s="31"/>
      <c r="X203" s="31"/>
      <c r="Y203" s="31"/>
      <c r="Z203" s="32"/>
      <c r="AA203" s="33"/>
      <c r="AB203" s="33"/>
      <c r="AC203" s="102"/>
      <c r="AD203" s="57"/>
      <c r="AE203" s="57"/>
      <c r="AF203" s="104"/>
      <c r="AG203" s="105"/>
      <c r="AH203" s="82"/>
      <c r="AI203" s="82"/>
      <c r="AJ203" s="98"/>
      <c r="AK203" s="100"/>
      <c r="AL203" s="98"/>
      <c r="AM203" s="80"/>
      <c r="AN203" s="80"/>
      <c r="AO203" s="80"/>
      <c r="AP203" s="80"/>
      <c r="AQ203" s="95"/>
      <c r="AR203" s="115"/>
      <c r="AS203" s="119"/>
    </row>
    <row r="204" spans="1:45" ht="25.5" customHeight="1">
      <c r="A204" s="66" t="s">
        <v>377</v>
      </c>
      <c r="B204" s="67" t="s">
        <v>297</v>
      </c>
      <c r="C204" s="67" t="s">
        <v>120</v>
      </c>
      <c r="D204" s="67" t="s">
        <v>404</v>
      </c>
      <c r="E204" s="111" t="s">
        <v>405</v>
      </c>
      <c r="F204" s="67" t="s">
        <v>46</v>
      </c>
      <c r="G204" s="91" t="s">
        <v>164</v>
      </c>
      <c r="H204" s="85"/>
      <c r="I204" s="84">
        <v>12.1</v>
      </c>
      <c r="J204" s="110" t="s">
        <v>412</v>
      </c>
      <c r="K204" s="58" t="s">
        <v>137</v>
      </c>
      <c r="L204" s="58" t="s">
        <v>62</v>
      </c>
      <c r="M204" s="110" t="s">
        <v>413</v>
      </c>
      <c r="N204" s="63">
        <v>5</v>
      </c>
      <c r="O204" s="63">
        <v>6</v>
      </c>
      <c r="P204" s="89" t="str">
        <f>IF(AND(N204&lt;&gt;"",O204&lt;&gt;""),IF(AND(N204&gt;5,O204&gt;5),"I",IF(AND(N204&lt;=5,O204&gt;5),"II",IF(AND(N204&gt;5,O204&lt;=5),"IV",IF(AND(N204&lt;=5,O204&lt;=5),"III")))),"")</f>
        <v>II</v>
      </c>
      <c r="Q204" s="58" t="s">
        <v>51</v>
      </c>
      <c r="R204" s="93"/>
      <c r="S204" s="29"/>
      <c r="T204" s="30"/>
      <c r="U204" s="31"/>
      <c r="V204" s="31"/>
      <c r="W204" s="31"/>
      <c r="X204" s="31"/>
      <c r="Y204" s="31"/>
      <c r="Z204" s="32"/>
      <c r="AA204" s="33"/>
      <c r="AB204" s="33"/>
      <c r="AC204" s="54" t="s">
        <v>55</v>
      </c>
      <c r="AD204" s="56" t="str">
        <f>IF($N204=1,"b","")</f>
        <v/>
      </c>
      <c r="AE204" s="56" t="str">
        <f>IF($O204=1,"b","")</f>
        <v/>
      </c>
      <c r="AF204" s="63">
        <v>5</v>
      </c>
      <c r="AG204" s="63">
        <v>6</v>
      </c>
      <c r="AH204" s="81">
        <v>0</v>
      </c>
      <c r="AI204" s="81">
        <v>0</v>
      </c>
      <c r="AJ204" s="77">
        <v>1</v>
      </c>
      <c r="AK204" s="77">
        <v>1</v>
      </c>
      <c r="AL204" s="77">
        <v>2</v>
      </c>
      <c r="AM204" s="79" t="str">
        <f>IF($AL204&gt;=2,IF(AND($AF204="",$AG204=""),"",IF(AND($AF204&gt;5,$AG204&gt;5),"I","")),"")</f>
        <v/>
      </c>
      <c r="AN204" s="79" t="str">
        <f>IF($AL204&gt;=2,IF(AND($AF204="",$AG204=""),"",IF(AND($AF204&lt;6,$AG204&gt;5),"II","")),"")</f>
        <v>II</v>
      </c>
      <c r="AO204" s="79" t="str">
        <f>IF($AL204&gt;=2,IF(AND($AF204="",$AG204=""),"",IF(AND($AF204&lt;6,$AG204&lt;6),"III","")),"")</f>
        <v/>
      </c>
      <c r="AP204" s="79" t="str">
        <f>IF($AL204&gt;=2,IF(AND($AF204="",$AG204=""),"",IF(AND($AF204&gt;5,$AG204&lt;6),"IV","")),"")</f>
        <v/>
      </c>
      <c r="AQ204" s="76" t="s">
        <v>56</v>
      </c>
      <c r="AR204" s="113" t="s">
        <v>414</v>
      </c>
      <c r="AS204" s="58">
        <v>50</v>
      </c>
    </row>
    <row r="205" spans="1:45" ht="15" customHeight="1">
      <c r="A205" s="66"/>
      <c r="B205" s="67"/>
      <c r="C205" s="67"/>
      <c r="D205" s="67"/>
      <c r="E205" s="111"/>
      <c r="F205" s="67"/>
      <c r="G205" s="91"/>
      <c r="H205" s="85"/>
      <c r="I205" s="84"/>
      <c r="J205" s="110"/>
      <c r="K205" s="58"/>
      <c r="L205" s="58"/>
      <c r="M205" s="110"/>
      <c r="N205" s="63"/>
      <c r="O205" s="63"/>
      <c r="P205" s="90"/>
      <c r="Q205" s="58"/>
      <c r="R205" s="60"/>
      <c r="S205" s="29"/>
      <c r="T205" s="30"/>
      <c r="U205" s="31"/>
      <c r="V205" s="31"/>
      <c r="W205" s="31"/>
      <c r="X205" s="31"/>
      <c r="Y205" s="31"/>
      <c r="Z205" s="32"/>
      <c r="AA205" s="33"/>
      <c r="AB205" s="33"/>
      <c r="AC205" s="109"/>
      <c r="AD205" s="57"/>
      <c r="AE205" s="57"/>
      <c r="AF205" s="63"/>
      <c r="AG205" s="63"/>
      <c r="AH205" s="82"/>
      <c r="AI205" s="82"/>
      <c r="AJ205" s="78"/>
      <c r="AK205" s="78"/>
      <c r="AL205" s="78"/>
      <c r="AM205" s="80"/>
      <c r="AN205" s="80"/>
      <c r="AO205" s="80"/>
      <c r="AP205" s="80"/>
      <c r="AQ205" s="76"/>
      <c r="AR205" s="113"/>
      <c r="AS205" s="58"/>
    </row>
    <row r="206" spans="1:45" ht="15" customHeight="1">
      <c r="A206" s="66"/>
      <c r="B206" s="67"/>
      <c r="C206" s="67"/>
      <c r="D206" s="67"/>
      <c r="E206" s="111"/>
      <c r="F206" s="67"/>
      <c r="G206" s="91"/>
      <c r="H206" s="85"/>
      <c r="I206" s="84"/>
      <c r="J206" s="110"/>
      <c r="K206" s="58"/>
      <c r="L206" s="58"/>
      <c r="M206" s="110"/>
      <c r="N206" s="63"/>
      <c r="O206" s="63"/>
      <c r="P206" s="90"/>
      <c r="Q206" s="58"/>
      <c r="R206" s="60"/>
      <c r="S206" s="29"/>
      <c r="T206" s="30"/>
      <c r="U206" s="31"/>
      <c r="V206" s="31"/>
      <c r="W206" s="31"/>
      <c r="X206" s="31"/>
      <c r="Y206" s="31"/>
      <c r="Z206" s="32"/>
      <c r="AA206" s="33"/>
      <c r="AB206" s="33"/>
      <c r="AC206" s="109"/>
      <c r="AD206" s="57"/>
      <c r="AE206" s="57"/>
      <c r="AF206" s="63"/>
      <c r="AG206" s="63"/>
      <c r="AH206" s="82"/>
      <c r="AI206" s="82"/>
      <c r="AJ206" s="78"/>
      <c r="AK206" s="78"/>
      <c r="AL206" s="78"/>
      <c r="AM206" s="80"/>
      <c r="AN206" s="80"/>
      <c r="AO206" s="80"/>
      <c r="AP206" s="80"/>
      <c r="AQ206" s="76"/>
      <c r="AR206" s="113"/>
      <c r="AS206" s="58"/>
    </row>
    <row r="207" spans="1:45" ht="15" customHeight="1">
      <c r="A207" s="66"/>
      <c r="B207" s="67"/>
      <c r="C207" s="67"/>
      <c r="D207" s="67"/>
      <c r="E207" s="111"/>
      <c r="F207" s="67"/>
      <c r="G207" s="91"/>
      <c r="H207" s="85"/>
      <c r="I207" s="84"/>
      <c r="J207" s="110"/>
      <c r="K207" s="58"/>
      <c r="L207" s="58"/>
      <c r="M207" s="110"/>
      <c r="N207" s="63"/>
      <c r="O207" s="63"/>
      <c r="P207" s="90"/>
      <c r="Q207" s="58"/>
      <c r="R207" s="60"/>
      <c r="S207" s="29"/>
      <c r="T207" s="30"/>
      <c r="U207" s="31"/>
      <c r="V207" s="31"/>
      <c r="W207" s="31"/>
      <c r="X207" s="31"/>
      <c r="Y207" s="31"/>
      <c r="Z207" s="32"/>
      <c r="AA207" s="33"/>
      <c r="AB207" s="33"/>
      <c r="AC207" s="109"/>
      <c r="AD207" s="57"/>
      <c r="AE207" s="57"/>
      <c r="AF207" s="63"/>
      <c r="AG207" s="63"/>
      <c r="AH207" s="82"/>
      <c r="AI207" s="82"/>
      <c r="AJ207" s="78"/>
      <c r="AK207" s="78"/>
      <c r="AL207" s="78"/>
      <c r="AM207" s="80"/>
      <c r="AN207" s="80"/>
      <c r="AO207" s="80"/>
      <c r="AP207" s="80"/>
      <c r="AQ207" s="76"/>
      <c r="AR207" s="113"/>
      <c r="AS207" s="58"/>
    </row>
    <row r="208" spans="1:45" ht="14.25" customHeight="1">
      <c r="A208" s="66"/>
      <c r="B208" s="67"/>
      <c r="C208" s="67"/>
      <c r="D208" s="67"/>
      <c r="E208" s="111"/>
      <c r="F208" s="67"/>
      <c r="G208" s="91"/>
      <c r="H208" s="85"/>
      <c r="I208" s="84"/>
      <c r="J208" s="110"/>
      <c r="K208" s="58"/>
      <c r="L208" s="58"/>
      <c r="M208" s="110"/>
      <c r="N208" s="63"/>
      <c r="O208" s="63"/>
      <c r="P208" s="90"/>
      <c r="Q208" s="58"/>
      <c r="R208" s="60"/>
      <c r="S208" s="29"/>
      <c r="T208" s="30"/>
      <c r="U208" s="31"/>
      <c r="V208" s="31"/>
      <c r="W208" s="31"/>
      <c r="X208" s="31"/>
      <c r="Y208" s="31"/>
      <c r="Z208" s="32"/>
      <c r="AA208" s="33"/>
      <c r="AB208" s="33"/>
      <c r="AC208" s="109"/>
      <c r="AD208" s="57"/>
      <c r="AE208" s="57"/>
      <c r="AF208" s="63"/>
      <c r="AG208" s="63"/>
      <c r="AH208" s="82"/>
      <c r="AI208" s="82"/>
      <c r="AJ208" s="78"/>
      <c r="AK208" s="78"/>
      <c r="AL208" s="78"/>
      <c r="AM208" s="80"/>
      <c r="AN208" s="80"/>
      <c r="AO208" s="80"/>
      <c r="AP208" s="80"/>
      <c r="AQ208" s="76"/>
      <c r="AR208" s="113"/>
      <c r="AS208" s="58"/>
    </row>
    <row r="209" spans="1:45" ht="15" hidden="1" customHeight="1">
      <c r="A209" s="66"/>
      <c r="B209" s="67"/>
      <c r="C209" s="67"/>
      <c r="D209" s="67"/>
      <c r="E209" s="111"/>
      <c r="F209" s="67"/>
      <c r="G209" s="91"/>
      <c r="H209" s="85"/>
      <c r="I209" s="84">
        <v>12.2</v>
      </c>
      <c r="J209" s="110"/>
      <c r="K209" s="58"/>
      <c r="L209" s="58"/>
      <c r="M209" s="110"/>
      <c r="N209" s="63"/>
      <c r="O209" s="63"/>
      <c r="P209" s="90"/>
      <c r="Q209" s="58"/>
      <c r="R209" s="93"/>
      <c r="S209" s="29"/>
      <c r="T209" s="30"/>
      <c r="U209" s="31"/>
      <c r="V209" s="31"/>
      <c r="W209" s="31"/>
      <c r="X209" s="31"/>
      <c r="Y209" s="31"/>
      <c r="Z209" s="32"/>
      <c r="AA209" s="33"/>
      <c r="AB209" s="33"/>
      <c r="AC209" s="109"/>
      <c r="AD209" s="57"/>
      <c r="AE209" s="57"/>
      <c r="AF209" s="63"/>
      <c r="AG209" s="63"/>
      <c r="AH209" s="82"/>
      <c r="AI209" s="82"/>
      <c r="AJ209" s="78"/>
      <c r="AK209" s="78"/>
      <c r="AL209" s="78"/>
      <c r="AM209" s="80"/>
      <c r="AN209" s="80"/>
      <c r="AO209" s="80"/>
      <c r="AP209" s="80"/>
      <c r="AQ209" s="76"/>
      <c r="AR209" s="113" t="s">
        <v>415</v>
      </c>
      <c r="AS209" s="58"/>
    </row>
    <row r="210" spans="1:45" ht="15" hidden="1" customHeight="1">
      <c r="A210" s="66"/>
      <c r="B210" s="67"/>
      <c r="C210" s="67"/>
      <c r="D210" s="67"/>
      <c r="E210" s="111"/>
      <c r="F210" s="67"/>
      <c r="G210" s="91"/>
      <c r="H210" s="85"/>
      <c r="I210" s="84"/>
      <c r="J210" s="110"/>
      <c r="K210" s="58"/>
      <c r="L210" s="58"/>
      <c r="M210" s="110"/>
      <c r="N210" s="63"/>
      <c r="O210" s="63"/>
      <c r="P210" s="90"/>
      <c r="Q210" s="58"/>
      <c r="R210" s="60"/>
      <c r="S210" s="29"/>
      <c r="T210" s="30"/>
      <c r="U210" s="31"/>
      <c r="V210" s="31"/>
      <c r="W210" s="31"/>
      <c r="X210" s="31"/>
      <c r="Y210" s="31"/>
      <c r="Z210" s="32"/>
      <c r="AA210" s="33"/>
      <c r="AB210" s="33"/>
      <c r="AC210" s="109"/>
      <c r="AD210" s="57"/>
      <c r="AE210" s="57"/>
      <c r="AF210" s="63"/>
      <c r="AG210" s="63"/>
      <c r="AH210" s="82"/>
      <c r="AI210" s="82"/>
      <c r="AJ210" s="78"/>
      <c r="AK210" s="78"/>
      <c r="AL210" s="78"/>
      <c r="AM210" s="80"/>
      <c r="AN210" s="80"/>
      <c r="AO210" s="80"/>
      <c r="AP210" s="80"/>
      <c r="AQ210" s="76"/>
      <c r="AR210" s="113"/>
      <c r="AS210" s="58"/>
    </row>
    <row r="211" spans="1:45" ht="15" hidden="1" customHeight="1">
      <c r="A211" s="66"/>
      <c r="B211" s="67"/>
      <c r="C211" s="67"/>
      <c r="D211" s="67"/>
      <c r="E211" s="111"/>
      <c r="F211" s="67"/>
      <c r="G211" s="91"/>
      <c r="H211" s="85"/>
      <c r="I211" s="84"/>
      <c r="J211" s="110"/>
      <c r="K211" s="58"/>
      <c r="L211" s="58"/>
      <c r="M211" s="110"/>
      <c r="N211" s="63"/>
      <c r="O211" s="63"/>
      <c r="P211" s="90"/>
      <c r="Q211" s="58"/>
      <c r="R211" s="60"/>
      <c r="S211" s="29"/>
      <c r="T211" s="30"/>
      <c r="U211" s="31"/>
      <c r="V211" s="31"/>
      <c r="W211" s="31"/>
      <c r="X211" s="31"/>
      <c r="Y211" s="31"/>
      <c r="Z211" s="32"/>
      <c r="AA211" s="33"/>
      <c r="AB211" s="33"/>
      <c r="AC211" s="109"/>
      <c r="AD211" s="57"/>
      <c r="AE211" s="57"/>
      <c r="AF211" s="63"/>
      <c r="AG211" s="63"/>
      <c r="AH211" s="82"/>
      <c r="AI211" s="82"/>
      <c r="AJ211" s="78"/>
      <c r="AK211" s="78"/>
      <c r="AL211" s="78"/>
      <c r="AM211" s="80"/>
      <c r="AN211" s="80"/>
      <c r="AO211" s="80"/>
      <c r="AP211" s="80"/>
      <c r="AQ211" s="76"/>
      <c r="AR211" s="113"/>
      <c r="AS211" s="58"/>
    </row>
    <row r="212" spans="1:45" ht="15" hidden="1" customHeight="1">
      <c r="A212" s="66"/>
      <c r="B212" s="67"/>
      <c r="C212" s="67"/>
      <c r="D212" s="67"/>
      <c r="E212" s="111"/>
      <c r="F212" s="67"/>
      <c r="G212" s="91"/>
      <c r="H212" s="85"/>
      <c r="I212" s="84"/>
      <c r="J212" s="110"/>
      <c r="K212" s="58"/>
      <c r="L212" s="58"/>
      <c r="M212" s="110"/>
      <c r="N212" s="63"/>
      <c r="O212" s="63"/>
      <c r="P212" s="90"/>
      <c r="Q212" s="58"/>
      <c r="R212" s="60"/>
      <c r="S212" s="29"/>
      <c r="T212" s="30"/>
      <c r="U212" s="31"/>
      <c r="V212" s="31"/>
      <c r="W212" s="31"/>
      <c r="X212" s="31"/>
      <c r="Y212" s="31"/>
      <c r="Z212" s="32"/>
      <c r="AA212" s="33"/>
      <c r="AB212" s="33"/>
      <c r="AC212" s="109"/>
      <c r="AD212" s="57"/>
      <c r="AE212" s="57"/>
      <c r="AF212" s="63"/>
      <c r="AG212" s="63"/>
      <c r="AH212" s="82"/>
      <c r="AI212" s="82"/>
      <c r="AJ212" s="78"/>
      <c r="AK212" s="78"/>
      <c r="AL212" s="78"/>
      <c r="AM212" s="80"/>
      <c r="AN212" s="80"/>
      <c r="AO212" s="80"/>
      <c r="AP212" s="80"/>
      <c r="AQ212" s="76"/>
      <c r="AR212" s="113"/>
      <c r="AS212" s="58"/>
    </row>
    <row r="213" spans="1:45" ht="15" hidden="1" customHeight="1">
      <c r="A213" s="66"/>
      <c r="B213" s="67"/>
      <c r="C213" s="67"/>
      <c r="D213" s="67"/>
      <c r="E213" s="111"/>
      <c r="F213" s="67"/>
      <c r="G213" s="91"/>
      <c r="H213" s="85"/>
      <c r="I213" s="84"/>
      <c r="J213" s="110"/>
      <c r="K213" s="58"/>
      <c r="L213" s="58"/>
      <c r="M213" s="110"/>
      <c r="N213" s="63"/>
      <c r="O213" s="63"/>
      <c r="P213" s="90"/>
      <c r="Q213" s="58"/>
      <c r="R213" s="60"/>
      <c r="S213" s="29"/>
      <c r="T213" s="30"/>
      <c r="U213" s="31"/>
      <c r="V213" s="31"/>
      <c r="W213" s="31"/>
      <c r="X213" s="31"/>
      <c r="Y213" s="31"/>
      <c r="Z213" s="32"/>
      <c r="AA213" s="33"/>
      <c r="AB213" s="33"/>
      <c r="AC213" s="109"/>
      <c r="AD213" s="57"/>
      <c r="AE213" s="57"/>
      <c r="AF213" s="63"/>
      <c r="AG213" s="63"/>
      <c r="AH213" s="82"/>
      <c r="AI213" s="82"/>
      <c r="AJ213" s="78"/>
      <c r="AK213" s="78"/>
      <c r="AL213" s="78"/>
      <c r="AM213" s="80"/>
      <c r="AN213" s="80"/>
      <c r="AO213" s="80"/>
      <c r="AP213" s="80"/>
      <c r="AQ213" s="76"/>
      <c r="AR213" s="113"/>
      <c r="AS213" s="58"/>
    </row>
    <row r="214" spans="1:45" ht="25.5" hidden="1" customHeight="1">
      <c r="A214" s="66"/>
      <c r="B214" s="67"/>
      <c r="C214" s="67"/>
      <c r="D214" s="67"/>
      <c r="E214" s="111"/>
      <c r="F214" s="67"/>
      <c r="G214" s="91"/>
      <c r="H214" s="85"/>
      <c r="I214" s="84">
        <v>12.3</v>
      </c>
      <c r="J214" s="110"/>
      <c r="K214" s="58"/>
      <c r="L214" s="58"/>
      <c r="M214" s="110"/>
      <c r="N214" s="63"/>
      <c r="O214" s="63"/>
      <c r="P214" s="90"/>
      <c r="Q214" s="58"/>
      <c r="R214" s="93"/>
      <c r="S214" s="29"/>
      <c r="T214" s="30"/>
      <c r="U214" s="31"/>
      <c r="V214" s="31"/>
      <c r="W214" s="31"/>
      <c r="X214" s="31"/>
      <c r="Y214" s="31"/>
      <c r="Z214" s="32"/>
      <c r="AA214" s="33"/>
      <c r="AB214" s="33"/>
      <c r="AC214" s="109"/>
      <c r="AD214" s="57"/>
      <c r="AE214" s="57"/>
      <c r="AF214" s="63"/>
      <c r="AG214" s="63"/>
      <c r="AH214" s="82"/>
      <c r="AI214" s="82"/>
      <c r="AJ214" s="78"/>
      <c r="AK214" s="78"/>
      <c r="AL214" s="78"/>
      <c r="AM214" s="80"/>
      <c r="AN214" s="80"/>
      <c r="AO214" s="80"/>
      <c r="AP214" s="80"/>
      <c r="AQ214" s="76"/>
      <c r="AR214" s="113" t="s">
        <v>417</v>
      </c>
      <c r="AS214" s="58"/>
    </row>
    <row r="215" spans="1:45" ht="15" hidden="1" customHeight="1">
      <c r="A215" s="66"/>
      <c r="B215" s="67"/>
      <c r="C215" s="67"/>
      <c r="D215" s="67"/>
      <c r="E215" s="111"/>
      <c r="F215" s="67"/>
      <c r="G215" s="91"/>
      <c r="H215" s="85"/>
      <c r="I215" s="84"/>
      <c r="J215" s="110"/>
      <c r="K215" s="58"/>
      <c r="L215" s="58"/>
      <c r="M215" s="110"/>
      <c r="N215" s="63"/>
      <c r="O215" s="63"/>
      <c r="P215" s="90"/>
      <c r="Q215" s="58"/>
      <c r="R215" s="60"/>
      <c r="S215" s="29"/>
      <c r="T215" s="30"/>
      <c r="U215" s="31"/>
      <c r="V215" s="31"/>
      <c r="W215" s="31"/>
      <c r="X215" s="31"/>
      <c r="Y215" s="31"/>
      <c r="Z215" s="32"/>
      <c r="AA215" s="33"/>
      <c r="AB215" s="33"/>
      <c r="AC215" s="109"/>
      <c r="AD215" s="57"/>
      <c r="AE215" s="57"/>
      <c r="AF215" s="63"/>
      <c r="AG215" s="63"/>
      <c r="AH215" s="82"/>
      <c r="AI215" s="82"/>
      <c r="AJ215" s="78"/>
      <c r="AK215" s="78"/>
      <c r="AL215" s="78"/>
      <c r="AM215" s="80"/>
      <c r="AN215" s="80"/>
      <c r="AO215" s="80"/>
      <c r="AP215" s="80"/>
      <c r="AQ215" s="76"/>
      <c r="AR215" s="113"/>
      <c r="AS215" s="58"/>
    </row>
    <row r="216" spans="1:45" ht="15" hidden="1" customHeight="1">
      <c r="A216" s="66"/>
      <c r="B216" s="67"/>
      <c r="C216" s="67"/>
      <c r="D216" s="67"/>
      <c r="E216" s="111"/>
      <c r="F216" s="67"/>
      <c r="G216" s="91"/>
      <c r="H216" s="85"/>
      <c r="I216" s="84"/>
      <c r="J216" s="110"/>
      <c r="K216" s="58"/>
      <c r="L216" s="58"/>
      <c r="M216" s="110"/>
      <c r="N216" s="63"/>
      <c r="O216" s="63"/>
      <c r="P216" s="90"/>
      <c r="Q216" s="58"/>
      <c r="R216" s="60"/>
      <c r="S216" s="29"/>
      <c r="T216" s="30"/>
      <c r="U216" s="31"/>
      <c r="V216" s="31"/>
      <c r="W216" s="31"/>
      <c r="X216" s="31"/>
      <c r="Y216" s="31"/>
      <c r="Z216" s="32"/>
      <c r="AA216" s="33"/>
      <c r="AB216" s="33"/>
      <c r="AC216" s="109"/>
      <c r="AD216" s="57"/>
      <c r="AE216" s="57"/>
      <c r="AF216" s="63"/>
      <c r="AG216" s="63"/>
      <c r="AH216" s="82"/>
      <c r="AI216" s="82"/>
      <c r="AJ216" s="78"/>
      <c r="AK216" s="78"/>
      <c r="AL216" s="78"/>
      <c r="AM216" s="80"/>
      <c r="AN216" s="80"/>
      <c r="AO216" s="80"/>
      <c r="AP216" s="80"/>
      <c r="AQ216" s="76"/>
      <c r="AR216" s="113"/>
      <c r="AS216" s="58"/>
    </row>
    <row r="217" spans="1:45" ht="15" hidden="1" customHeight="1">
      <c r="A217" s="66"/>
      <c r="B217" s="67"/>
      <c r="C217" s="67"/>
      <c r="D217" s="67"/>
      <c r="E217" s="111"/>
      <c r="F217" s="67"/>
      <c r="G217" s="91"/>
      <c r="H217" s="85"/>
      <c r="I217" s="84"/>
      <c r="J217" s="110"/>
      <c r="K217" s="58"/>
      <c r="L217" s="58"/>
      <c r="M217" s="110"/>
      <c r="N217" s="63"/>
      <c r="O217" s="63"/>
      <c r="P217" s="90"/>
      <c r="Q217" s="58"/>
      <c r="R217" s="60"/>
      <c r="S217" s="29"/>
      <c r="T217" s="30"/>
      <c r="U217" s="31"/>
      <c r="V217" s="31"/>
      <c r="W217" s="31"/>
      <c r="X217" s="31"/>
      <c r="Y217" s="31"/>
      <c r="Z217" s="32"/>
      <c r="AA217" s="33"/>
      <c r="AB217" s="33"/>
      <c r="AC217" s="109"/>
      <c r="AD217" s="57"/>
      <c r="AE217" s="57"/>
      <c r="AF217" s="63"/>
      <c r="AG217" s="63"/>
      <c r="AH217" s="82"/>
      <c r="AI217" s="82"/>
      <c r="AJ217" s="78"/>
      <c r="AK217" s="78"/>
      <c r="AL217" s="78"/>
      <c r="AM217" s="80"/>
      <c r="AN217" s="80"/>
      <c r="AO217" s="80"/>
      <c r="AP217" s="80"/>
      <c r="AQ217" s="76"/>
      <c r="AR217" s="113"/>
      <c r="AS217" s="58"/>
    </row>
    <row r="218" spans="1:45" ht="15" hidden="1" customHeight="1">
      <c r="A218" s="66"/>
      <c r="B218" s="67"/>
      <c r="C218" s="67"/>
      <c r="D218" s="67"/>
      <c r="E218" s="111"/>
      <c r="F218" s="67"/>
      <c r="G218" s="91"/>
      <c r="H218" s="85"/>
      <c r="I218" s="84"/>
      <c r="J218" s="110"/>
      <c r="K218" s="58"/>
      <c r="L218" s="58"/>
      <c r="M218" s="110"/>
      <c r="N218" s="63"/>
      <c r="O218" s="63"/>
      <c r="P218" s="90"/>
      <c r="Q218" s="58"/>
      <c r="R218" s="60"/>
      <c r="S218" s="29"/>
      <c r="T218" s="30"/>
      <c r="U218" s="31"/>
      <c r="V218" s="31"/>
      <c r="W218" s="31"/>
      <c r="X218" s="31"/>
      <c r="Y218" s="31"/>
      <c r="Z218" s="32"/>
      <c r="AA218" s="33"/>
      <c r="AB218" s="33"/>
      <c r="AC218" s="109"/>
      <c r="AD218" s="57"/>
      <c r="AE218" s="57"/>
      <c r="AF218" s="63"/>
      <c r="AG218" s="63"/>
      <c r="AH218" s="82"/>
      <c r="AI218" s="82"/>
      <c r="AJ218" s="78"/>
      <c r="AK218" s="78"/>
      <c r="AL218" s="78"/>
      <c r="AM218" s="80"/>
      <c r="AN218" s="80"/>
      <c r="AO218" s="80"/>
      <c r="AP218" s="80"/>
      <c r="AQ218" s="76"/>
      <c r="AR218" s="113"/>
      <c r="AS218" s="58"/>
    </row>
    <row r="219" spans="1:45" ht="15" hidden="1" customHeight="1">
      <c r="A219" s="66"/>
      <c r="B219" s="67"/>
      <c r="C219" s="67"/>
      <c r="D219" s="67"/>
      <c r="E219" s="111"/>
      <c r="F219" s="67"/>
      <c r="G219" s="91"/>
      <c r="H219" s="85"/>
      <c r="I219" s="84">
        <v>12.4</v>
      </c>
      <c r="J219" s="110"/>
      <c r="K219" s="58"/>
      <c r="L219" s="58"/>
      <c r="M219" s="110"/>
      <c r="N219" s="63"/>
      <c r="O219" s="63"/>
      <c r="P219" s="90"/>
      <c r="Q219" s="58"/>
      <c r="R219" s="93"/>
      <c r="S219" s="29"/>
      <c r="T219" s="30"/>
      <c r="U219" s="31"/>
      <c r="V219" s="31"/>
      <c r="W219" s="31"/>
      <c r="X219" s="31"/>
      <c r="Y219" s="31"/>
      <c r="Z219" s="32"/>
      <c r="AA219" s="33"/>
      <c r="AB219" s="33"/>
      <c r="AC219" s="109"/>
      <c r="AD219" s="57"/>
      <c r="AE219" s="57"/>
      <c r="AF219" s="63"/>
      <c r="AG219" s="63"/>
      <c r="AH219" s="82"/>
      <c r="AI219" s="82"/>
      <c r="AJ219" s="78"/>
      <c r="AK219" s="78"/>
      <c r="AL219" s="78"/>
      <c r="AM219" s="80"/>
      <c r="AN219" s="80"/>
      <c r="AO219" s="80"/>
      <c r="AP219" s="80"/>
      <c r="AQ219" s="76"/>
      <c r="AR219" s="113"/>
      <c r="AS219" s="58"/>
    </row>
    <row r="220" spans="1:45" ht="15" hidden="1" customHeight="1">
      <c r="A220" s="66"/>
      <c r="B220" s="67"/>
      <c r="C220" s="67"/>
      <c r="D220" s="67"/>
      <c r="E220" s="111"/>
      <c r="F220" s="67"/>
      <c r="G220" s="91"/>
      <c r="H220" s="85"/>
      <c r="I220" s="84"/>
      <c r="J220" s="110"/>
      <c r="K220" s="58"/>
      <c r="L220" s="58"/>
      <c r="M220" s="110"/>
      <c r="N220" s="63"/>
      <c r="O220" s="63"/>
      <c r="P220" s="90"/>
      <c r="Q220" s="58"/>
      <c r="R220" s="60"/>
      <c r="S220" s="29"/>
      <c r="T220" s="30"/>
      <c r="U220" s="31"/>
      <c r="V220" s="31"/>
      <c r="W220" s="31"/>
      <c r="X220" s="31"/>
      <c r="Y220" s="31"/>
      <c r="Z220" s="32"/>
      <c r="AA220" s="33"/>
      <c r="AB220" s="33"/>
      <c r="AC220" s="109"/>
      <c r="AD220" s="57"/>
      <c r="AE220" s="57"/>
      <c r="AF220" s="63"/>
      <c r="AG220" s="63"/>
      <c r="AH220" s="82"/>
      <c r="AI220" s="82"/>
      <c r="AJ220" s="78"/>
      <c r="AK220" s="78"/>
      <c r="AL220" s="78"/>
      <c r="AM220" s="80"/>
      <c r="AN220" s="80"/>
      <c r="AO220" s="80"/>
      <c r="AP220" s="80"/>
      <c r="AQ220" s="76"/>
      <c r="AR220" s="114"/>
      <c r="AS220" s="118"/>
    </row>
    <row r="221" spans="1:45" ht="15" hidden="1" customHeight="1">
      <c r="A221" s="66"/>
      <c r="B221" s="67"/>
      <c r="C221" s="67"/>
      <c r="D221" s="67"/>
      <c r="E221" s="111"/>
      <c r="F221" s="67"/>
      <c r="G221" s="91"/>
      <c r="H221" s="85"/>
      <c r="I221" s="84"/>
      <c r="J221" s="110"/>
      <c r="K221" s="58"/>
      <c r="L221" s="58"/>
      <c r="M221" s="110"/>
      <c r="N221" s="63"/>
      <c r="O221" s="63"/>
      <c r="P221" s="90"/>
      <c r="Q221" s="58"/>
      <c r="R221" s="60"/>
      <c r="S221" s="29"/>
      <c r="T221" s="30"/>
      <c r="U221" s="31"/>
      <c r="V221" s="31"/>
      <c r="W221" s="31"/>
      <c r="X221" s="31"/>
      <c r="Y221" s="31"/>
      <c r="Z221" s="32"/>
      <c r="AA221" s="33"/>
      <c r="AB221" s="33"/>
      <c r="AC221" s="109"/>
      <c r="AD221" s="57"/>
      <c r="AE221" s="57"/>
      <c r="AF221" s="63"/>
      <c r="AG221" s="63"/>
      <c r="AH221" s="82"/>
      <c r="AI221" s="82"/>
      <c r="AJ221" s="78"/>
      <c r="AK221" s="78"/>
      <c r="AL221" s="78"/>
      <c r="AM221" s="80"/>
      <c r="AN221" s="80"/>
      <c r="AO221" s="80"/>
      <c r="AP221" s="80"/>
      <c r="AQ221" s="76"/>
      <c r="AR221" s="114"/>
      <c r="AS221" s="118"/>
    </row>
    <row r="222" spans="1:45" ht="15" hidden="1" customHeight="1">
      <c r="A222" s="66"/>
      <c r="B222" s="67"/>
      <c r="C222" s="67"/>
      <c r="D222" s="67"/>
      <c r="E222" s="111"/>
      <c r="F222" s="67"/>
      <c r="G222" s="91"/>
      <c r="H222" s="85"/>
      <c r="I222" s="84"/>
      <c r="J222" s="110"/>
      <c r="K222" s="58"/>
      <c r="L222" s="58"/>
      <c r="M222" s="110"/>
      <c r="N222" s="63"/>
      <c r="O222" s="63"/>
      <c r="P222" s="90"/>
      <c r="Q222" s="58"/>
      <c r="R222" s="60"/>
      <c r="S222" s="29"/>
      <c r="T222" s="30"/>
      <c r="U222" s="31"/>
      <c r="V222" s="31"/>
      <c r="W222" s="31"/>
      <c r="X222" s="31"/>
      <c r="Y222" s="31"/>
      <c r="Z222" s="32"/>
      <c r="AA222" s="33"/>
      <c r="AB222" s="33"/>
      <c r="AC222" s="109"/>
      <c r="AD222" s="57"/>
      <c r="AE222" s="57"/>
      <c r="AF222" s="63"/>
      <c r="AG222" s="63"/>
      <c r="AH222" s="82"/>
      <c r="AI222" s="82"/>
      <c r="AJ222" s="78"/>
      <c r="AK222" s="78"/>
      <c r="AL222" s="78"/>
      <c r="AM222" s="80"/>
      <c r="AN222" s="80"/>
      <c r="AO222" s="80"/>
      <c r="AP222" s="80"/>
      <c r="AQ222" s="76"/>
      <c r="AR222" s="114"/>
      <c r="AS222" s="118"/>
    </row>
    <row r="223" spans="1:45" ht="15" hidden="1" customHeight="1">
      <c r="A223" s="66"/>
      <c r="B223" s="67"/>
      <c r="C223" s="67"/>
      <c r="D223" s="67"/>
      <c r="E223" s="111"/>
      <c r="F223" s="67"/>
      <c r="G223" s="91"/>
      <c r="H223" s="85"/>
      <c r="I223" s="84"/>
      <c r="J223" s="110"/>
      <c r="K223" s="58"/>
      <c r="L223" s="58"/>
      <c r="M223" s="110"/>
      <c r="N223" s="63"/>
      <c r="O223" s="63"/>
      <c r="P223" s="90"/>
      <c r="Q223" s="58"/>
      <c r="R223" s="60"/>
      <c r="S223" s="29"/>
      <c r="T223" s="30"/>
      <c r="U223" s="31"/>
      <c r="V223" s="31"/>
      <c r="W223" s="31"/>
      <c r="X223" s="31"/>
      <c r="Y223" s="31"/>
      <c r="Z223" s="32"/>
      <c r="AA223" s="33"/>
      <c r="AB223" s="33"/>
      <c r="AC223" s="109"/>
      <c r="AD223" s="57"/>
      <c r="AE223" s="57"/>
      <c r="AF223" s="63"/>
      <c r="AG223" s="63"/>
      <c r="AH223" s="82"/>
      <c r="AI223" s="82"/>
      <c r="AJ223" s="78"/>
      <c r="AK223" s="78"/>
      <c r="AL223" s="78"/>
      <c r="AM223" s="80"/>
      <c r="AN223" s="80"/>
      <c r="AO223" s="80"/>
      <c r="AP223" s="80"/>
      <c r="AQ223" s="76"/>
      <c r="AR223" s="114"/>
      <c r="AS223" s="118"/>
    </row>
    <row r="224" spans="1:45" ht="25.5" hidden="1" customHeight="1">
      <c r="A224" s="66"/>
      <c r="B224" s="67"/>
      <c r="C224" s="67"/>
      <c r="D224" s="67"/>
      <c r="E224" s="111"/>
      <c r="F224" s="67"/>
      <c r="G224" s="91"/>
      <c r="H224" s="85"/>
      <c r="I224" s="84">
        <v>12.5</v>
      </c>
      <c r="J224" s="110"/>
      <c r="K224" s="58"/>
      <c r="L224" s="58"/>
      <c r="M224" s="110"/>
      <c r="N224" s="63"/>
      <c r="O224" s="63"/>
      <c r="P224" s="90"/>
      <c r="Q224" s="58"/>
      <c r="R224" s="93"/>
      <c r="S224" s="29"/>
      <c r="T224" s="30"/>
      <c r="U224" s="31"/>
      <c r="V224" s="31"/>
      <c r="W224" s="31"/>
      <c r="X224" s="31"/>
      <c r="Y224" s="31"/>
      <c r="Z224" s="32"/>
      <c r="AA224" s="33"/>
      <c r="AB224" s="33"/>
      <c r="AC224" s="109"/>
      <c r="AD224" s="57"/>
      <c r="AE224" s="57"/>
      <c r="AF224" s="63"/>
      <c r="AG224" s="63"/>
      <c r="AH224" s="82"/>
      <c r="AI224" s="82"/>
      <c r="AJ224" s="78"/>
      <c r="AK224" s="78"/>
      <c r="AL224" s="78"/>
      <c r="AM224" s="80"/>
      <c r="AN224" s="80"/>
      <c r="AO224" s="80"/>
      <c r="AP224" s="80"/>
      <c r="AQ224" s="76"/>
      <c r="AR224" s="113"/>
      <c r="AS224" s="58"/>
    </row>
    <row r="225" spans="1:45" ht="15" hidden="1" customHeight="1">
      <c r="A225" s="66"/>
      <c r="B225" s="67"/>
      <c r="C225" s="67"/>
      <c r="D225" s="67"/>
      <c r="E225" s="111"/>
      <c r="F225" s="67"/>
      <c r="G225" s="91"/>
      <c r="H225" s="85"/>
      <c r="I225" s="84"/>
      <c r="J225" s="110"/>
      <c r="K225" s="58"/>
      <c r="L225" s="58"/>
      <c r="M225" s="110"/>
      <c r="N225" s="63"/>
      <c r="O225" s="63"/>
      <c r="P225" s="90"/>
      <c r="Q225" s="58"/>
      <c r="R225" s="60"/>
      <c r="S225" s="29"/>
      <c r="T225" s="30"/>
      <c r="U225" s="31"/>
      <c r="V225" s="31"/>
      <c r="W225" s="31"/>
      <c r="X225" s="31"/>
      <c r="Y225" s="31"/>
      <c r="Z225" s="32"/>
      <c r="AA225" s="33"/>
      <c r="AB225" s="33"/>
      <c r="AC225" s="109"/>
      <c r="AD225" s="57"/>
      <c r="AE225" s="57"/>
      <c r="AF225" s="63"/>
      <c r="AG225" s="63"/>
      <c r="AH225" s="82"/>
      <c r="AI225" s="82"/>
      <c r="AJ225" s="78"/>
      <c r="AK225" s="78"/>
      <c r="AL225" s="78"/>
      <c r="AM225" s="80"/>
      <c r="AN225" s="80"/>
      <c r="AO225" s="80"/>
      <c r="AP225" s="80"/>
      <c r="AQ225" s="76"/>
      <c r="AR225" s="114"/>
      <c r="AS225" s="118"/>
    </row>
    <row r="226" spans="1:45" ht="15" hidden="1" customHeight="1">
      <c r="A226" s="66"/>
      <c r="B226" s="67"/>
      <c r="C226" s="67"/>
      <c r="D226" s="67"/>
      <c r="E226" s="111"/>
      <c r="F226" s="67"/>
      <c r="G226" s="91"/>
      <c r="H226" s="85"/>
      <c r="I226" s="84"/>
      <c r="J226" s="110"/>
      <c r="K226" s="58"/>
      <c r="L226" s="58"/>
      <c r="M226" s="110"/>
      <c r="N226" s="63"/>
      <c r="O226" s="63"/>
      <c r="P226" s="90"/>
      <c r="Q226" s="58"/>
      <c r="R226" s="60"/>
      <c r="S226" s="29"/>
      <c r="T226" s="30"/>
      <c r="U226" s="31"/>
      <c r="V226" s="31"/>
      <c r="W226" s="31"/>
      <c r="X226" s="31"/>
      <c r="Y226" s="31"/>
      <c r="Z226" s="32"/>
      <c r="AA226" s="33"/>
      <c r="AB226" s="33"/>
      <c r="AC226" s="109"/>
      <c r="AD226" s="57"/>
      <c r="AE226" s="57"/>
      <c r="AF226" s="63"/>
      <c r="AG226" s="63"/>
      <c r="AH226" s="82"/>
      <c r="AI226" s="82"/>
      <c r="AJ226" s="78"/>
      <c r="AK226" s="78"/>
      <c r="AL226" s="78"/>
      <c r="AM226" s="80"/>
      <c r="AN226" s="80"/>
      <c r="AO226" s="80"/>
      <c r="AP226" s="80"/>
      <c r="AQ226" s="76"/>
      <c r="AR226" s="114"/>
      <c r="AS226" s="118"/>
    </row>
    <row r="227" spans="1:45" ht="15" hidden="1" customHeight="1">
      <c r="A227" s="66"/>
      <c r="B227" s="67"/>
      <c r="C227" s="67"/>
      <c r="D227" s="67"/>
      <c r="E227" s="111"/>
      <c r="F227" s="67"/>
      <c r="G227" s="91"/>
      <c r="H227" s="85"/>
      <c r="I227" s="84"/>
      <c r="J227" s="110"/>
      <c r="K227" s="58"/>
      <c r="L227" s="58"/>
      <c r="M227" s="110"/>
      <c r="N227" s="63"/>
      <c r="O227" s="63"/>
      <c r="P227" s="90"/>
      <c r="Q227" s="58"/>
      <c r="R227" s="60"/>
      <c r="S227" s="29"/>
      <c r="T227" s="30"/>
      <c r="U227" s="31"/>
      <c r="V227" s="31"/>
      <c r="W227" s="31"/>
      <c r="X227" s="31"/>
      <c r="Y227" s="31"/>
      <c r="Z227" s="32"/>
      <c r="AA227" s="33"/>
      <c r="AB227" s="33"/>
      <c r="AC227" s="109"/>
      <c r="AD227" s="57"/>
      <c r="AE227" s="57"/>
      <c r="AF227" s="63"/>
      <c r="AG227" s="63"/>
      <c r="AH227" s="82"/>
      <c r="AI227" s="82"/>
      <c r="AJ227" s="78"/>
      <c r="AK227" s="78"/>
      <c r="AL227" s="78"/>
      <c r="AM227" s="80"/>
      <c r="AN227" s="80"/>
      <c r="AO227" s="80"/>
      <c r="AP227" s="80"/>
      <c r="AQ227" s="76"/>
      <c r="AR227" s="114"/>
      <c r="AS227" s="118"/>
    </row>
    <row r="228" spans="1:45" ht="15" hidden="1" customHeight="1">
      <c r="A228" s="66"/>
      <c r="B228" s="67"/>
      <c r="C228" s="67"/>
      <c r="D228" s="67"/>
      <c r="E228" s="111"/>
      <c r="F228" s="67"/>
      <c r="G228" s="91"/>
      <c r="H228" s="85"/>
      <c r="I228" s="84"/>
      <c r="J228" s="110"/>
      <c r="K228" s="58"/>
      <c r="L228" s="58"/>
      <c r="M228" s="110"/>
      <c r="N228" s="63"/>
      <c r="O228" s="63"/>
      <c r="P228" s="90"/>
      <c r="Q228" s="58"/>
      <c r="R228" s="60"/>
      <c r="S228" s="29"/>
      <c r="T228" s="30"/>
      <c r="U228" s="31"/>
      <c r="V228" s="31"/>
      <c r="W228" s="31"/>
      <c r="X228" s="31"/>
      <c r="Y228" s="31"/>
      <c r="Z228" s="32"/>
      <c r="AA228" s="33"/>
      <c r="AB228" s="33"/>
      <c r="AC228" s="109"/>
      <c r="AD228" s="57"/>
      <c r="AE228" s="57"/>
      <c r="AF228" s="63"/>
      <c r="AG228" s="63"/>
      <c r="AH228" s="82"/>
      <c r="AI228" s="82"/>
      <c r="AJ228" s="78"/>
      <c r="AK228" s="78"/>
      <c r="AL228" s="78"/>
      <c r="AM228" s="80"/>
      <c r="AN228" s="80"/>
      <c r="AO228" s="80"/>
      <c r="AP228" s="80"/>
      <c r="AQ228" s="76"/>
      <c r="AR228" s="114"/>
      <c r="AS228" s="118"/>
    </row>
    <row r="229" spans="1:45" ht="25.5" customHeight="1">
      <c r="A229" s="66" t="s">
        <v>375</v>
      </c>
      <c r="B229" s="67" t="s">
        <v>273</v>
      </c>
      <c r="C229" s="68" t="s">
        <v>178</v>
      </c>
      <c r="D229" s="68" t="s">
        <v>274</v>
      </c>
      <c r="E229" s="111" t="s">
        <v>275</v>
      </c>
      <c r="F229" s="68" t="s">
        <v>46</v>
      </c>
      <c r="G229" s="91" t="s">
        <v>164</v>
      </c>
      <c r="H229" s="85"/>
      <c r="I229" s="61">
        <v>13.1</v>
      </c>
      <c r="J229" s="110" t="s">
        <v>418</v>
      </c>
      <c r="K229" s="58" t="s">
        <v>137</v>
      </c>
      <c r="L229" s="58" t="s">
        <v>62</v>
      </c>
      <c r="M229" s="110" t="s">
        <v>276</v>
      </c>
      <c r="N229" s="63">
        <v>5</v>
      </c>
      <c r="O229" s="63">
        <v>4</v>
      </c>
      <c r="P229" s="89" t="str">
        <f>IF(AND(N229&lt;&gt;"",O229&lt;&gt;""),IF(AND(N229&gt;5,O229&gt;5),"I",IF(AND(N229&lt;=5,O229&gt;5),"II",IF(AND(N229&gt;5,O229&lt;=5),"IV",IF(AND(N229&lt;=5,O229&lt;=5),"III")))),"")</f>
        <v>III</v>
      </c>
      <c r="Q229" s="58" t="s">
        <v>55</v>
      </c>
      <c r="R229" s="59"/>
      <c r="S229" s="29"/>
      <c r="T229" s="30"/>
      <c r="U229" s="31"/>
      <c r="V229" s="31"/>
      <c r="W229" s="31"/>
      <c r="X229" s="31"/>
      <c r="Y229" s="31"/>
      <c r="Z229" s="32"/>
      <c r="AA229" s="33"/>
      <c r="AB229" s="33"/>
      <c r="AC229" s="54" t="s">
        <v>55</v>
      </c>
      <c r="AD229" s="56" t="str">
        <f>IF($N229=1,"b","")</f>
        <v/>
      </c>
      <c r="AE229" s="56" t="str">
        <f>IF($O229=1,"b","")</f>
        <v/>
      </c>
      <c r="AF229" s="63">
        <v>5</v>
      </c>
      <c r="AG229" s="63">
        <v>4</v>
      </c>
      <c r="AH229" s="81">
        <v>0</v>
      </c>
      <c r="AI229" s="81">
        <v>0</v>
      </c>
      <c r="AJ229" s="77">
        <v>1</v>
      </c>
      <c r="AK229" s="77">
        <v>1</v>
      </c>
      <c r="AL229" s="77">
        <v>2</v>
      </c>
      <c r="AM229" s="79" t="str">
        <f>IF($AL229&gt;=2,IF(AND($AF229="",$AG229=""),"",IF(AND($AF229&gt;5,$AG229&gt;5),"I","")),"")</f>
        <v/>
      </c>
      <c r="AN229" s="79" t="str">
        <f>IF($AL229&gt;=2,IF(AND($AF229="",$AG229=""),"",IF(AND($AF229&lt;6,$AG229&gt;5),"II","")),"")</f>
        <v/>
      </c>
      <c r="AO229" s="79" t="str">
        <f>IF($AL229&gt;=2,IF(AND($AF229="",$AG229=""),"",IF(AND($AF229&lt;6,$AG229&lt;6),"III","")),"")</f>
        <v>III</v>
      </c>
      <c r="AP229" s="79" t="str">
        <f>IF($AL229&gt;=2,IF(AND($AF229="",$AG229=""),"",IF(AND($AF229&gt;5,$AG229&lt;6),"IV","")),"")</f>
        <v/>
      </c>
      <c r="AQ229" s="76" t="s">
        <v>56</v>
      </c>
      <c r="AR229" s="113" t="s">
        <v>419</v>
      </c>
      <c r="AS229" s="58">
        <v>81</v>
      </c>
    </row>
    <row r="230" spans="1:45" ht="15" customHeight="1">
      <c r="A230" s="66"/>
      <c r="B230" s="67"/>
      <c r="C230" s="68"/>
      <c r="D230" s="68"/>
      <c r="E230" s="111"/>
      <c r="F230" s="68"/>
      <c r="G230" s="91"/>
      <c r="H230" s="85"/>
      <c r="I230" s="61"/>
      <c r="J230" s="110"/>
      <c r="K230" s="58"/>
      <c r="L230" s="58"/>
      <c r="M230" s="110"/>
      <c r="N230" s="63"/>
      <c r="O230" s="63"/>
      <c r="P230" s="90"/>
      <c r="Q230" s="58"/>
      <c r="R230" s="60"/>
      <c r="S230" s="29"/>
      <c r="T230" s="30"/>
      <c r="U230" s="31"/>
      <c r="V230" s="31"/>
      <c r="W230" s="31"/>
      <c r="X230" s="31"/>
      <c r="Y230" s="31"/>
      <c r="Z230" s="32"/>
      <c r="AA230" s="33"/>
      <c r="AB230" s="33"/>
      <c r="AC230" s="55"/>
      <c r="AD230" s="57"/>
      <c r="AE230" s="57"/>
      <c r="AF230" s="63"/>
      <c r="AG230" s="63"/>
      <c r="AH230" s="82"/>
      <c r="AI230" s="82"/>
      <c r="AJ230" s="78"/>
      <c r="AK230" s="78"/>
      <c r="AL230" s="78"/>
      <c r="AM230" s="80"/>
      <c r="AN230" s="80"/>
      <c r="AO230" s="80"/>
      <c r="AP230" s="80"/>
      <c r="AQ230" s="76"/>
      <c r="AR230" s="113"/>
      <c r="AS230" s="58"/>
    </row>
    <row r="231" spans="1:45" ht="15" customHeight="1">
      <c r="A231" s="66"/>
      <c r="B231" s="67"/>
      <c r="C231" s="68"/>
      <c r="D231" s="68"/>
      <c r="E231" s="111"/>
      <c r="F231" s="68"/>
      <c r="G231" s="91"/>
      <c r="H231" s="85"/>
      <c r="I231" s="61"/>
      <c r="J231" s="110"/>
      <c r="K231" s="58"/>
      <c r="L231" s="58"/>
      <c r="M231" s="110"/>
      <c r="N231" s="63"/>
      <c r="O231" s="63"/>
      <c r="P231" s="90"/>
      <c r="Q231" s="58"/>
      <c r="R231" s="60"/>
      <c r="S231" s="29"/>
      <c r="T231" s="30"/>
      <c r="U231" s="31"/>
      <c r="V231" s="31"/>
      <c r="W231" s="31"/>
      <c r="X231" s="31"/>
      <c r="Y231" s="31"/>
      <c r="Z231" s="32"/>
      <c r="AA231" s="33"/>
      <c r="AB231" s="33"/>
      <c r="AC231" s="55"/>
      <c r="AD231" s="57"/>
      <c r="AE231" s="57"/>
      <c r="AF231" s="63"/>
      <c r="AG231" s="63"/>
      <c r="AH231" s="82"/>
      <c r="AI231" s="82"/>
      <c r="AJ231" s="78"/>
      <c r="AK231" s="78"/>
      <c r="AL231" s="78"/>
      <c r="AM231" s="80"/>
      <c r="AN231" s="80"/>
      <c r="AO231" s="80"/>
      <c r="AP231" s="80"/>
      <c r="AQ231" s="76"/>
      <c r="AR231" s="113"/>
      <c r="AS231" s="58"/>
    </row>
    <row r="232" spans="1:45" ht="15" customHeight="1">
      <c r="A232" s="66"/>
      <c r="B232" s="67"/>
      <c r="C232" s="68"/>
      <c r="D232" s="68"/>
      <c r="E232" s="111"/>
      <c r="F232" s="68"/>
      <c r="G232" s="91"/>
      <c r="H232" s="85"/>
      <c r="I232" s="61"/>
      <c r="J232" s="110"/>
      <c r="K232" s="58"/>
      <c r="L232" s="58"/>
      <c r="M232" s="110"/>
      <c r="N232" s="63"/>
      <c r="O232" s="63"/>
      <c r="P232" s="90"/>
      <c r="Q232" s="58"/>
      <c r="R232" s="60"/>
      <c r="S232" s="29"/>
      <c r="T232" s="30"/>
      <c r="U232" s="31"/>
      <c r="V232" s="31"/>
      <c r="W232" s="31"/>
      <c r="X232" s="31"/>
      <c r="Y232" s="31"/>
      <c r="Z232" s="32"/>
      <c r="AA232" s="33"/>
      <c r="AB232" s="33"/>
      <c r="AC232" s="55"/>
      <c r="AD232" s="57"/>
      <c r="AE232" s="57"/>
      <c r="AF232" s="63"/>
      <c r="AG232" s="63"/>
      <c r="AH232" s="82"/>
      <c r="AI232" s="82"/>
      <c r="AJ232" s="78"/>
      <c r="AK232" s="78"/>
      <c r="AL232" s="78"/>
      <c r="AM232" s="80"/>
      <c r="AN232" s="80"/>
      <c r="AO232" s="80"/>
      <c r="AP232" s="80"/>
      <c r="AQ232" s="76"/>
      <c r="AR232" s="113"/>
      <c r="AS232" s="58"/>
    </row>
    <row r="233" spans="1:45" ht="15" customHeight="1">
      <c r="A233" s="66"/>
      <c r="B233" s="67"/>
      <c r="C233" s="68"/>
      <c r="D233" s="68"/>
      <c r="E233" s="111"/>
      <c r="F233" s="68"/>
      <c r="G233" s="91"/>
      <c r="H233" s="85"/>
      <c r="I233" s="61"/>
      <c r="J233" s="110"/>
      <c r="K233" s="58"/>
      <c r="L233" s="58"/>
      <c r="M233" s="110"/>
      <c r="N233" s="63"/>
      <c r="O233" s="63"/>
      <c r="P233" s="90"/>
      <c r="Q233" s="58"/>
      <c r="R233" s="60"/>
      <c r="S233" s="29"/>
      <c r="T233" s="30"/>
      <c r="U233" s="31"/>
      <c r="V233" s="31"/>
      <c r="W233" s="31"/>
      <c r="X233" s="31"/>
      <c r="Y233" s="31"/>
      <c r="Z233" s="32"/>
      <c r="AA233" s="33"/>
      <c r="AB233" s="33"/>
      <c r="AC233" s="55"/>
      <c r="AD233" s="57"/>
      <c r="AE233" s="57"/>
      <c r="AF233" s="63"/>
      <c r="AG233" s="63"/>
      <c r="AH233" s="82"/>
      <c r="AI233" s="82"/>
      <c r="AJ233" s="78"/>
      <c r="AK233" s="78"/>
      <c r="AL233" s="78"/>
      <c r="AM233" s="80"/>
      <c r="AN233" s="80"/>
      <c r="AO233" s="80"/>
      <c r="AP233" s="80"/>
      <c r="AQ233" s="76"/>
      <c r="AR233" s="113"/>
      <c r="AS233" s="58"/>
    </row>
    <row r="234" spans="1:45" ht="15" customHeight="1">
      <c r="A234" s="66"/>
      <c r="B234" s="67"/>
      <c r="C234" s="68"/>
      <c r="D234" s="68"/>
      <c r="E234" s="111"/>
      <c r="F234" s="68"/>
      <c r="G234" s="91"/>
      <c r="H234" s="85"/>
      <c r="I234" s="61">
        <v>13.2</v>
      </c>
      <c r="J234" s="110" t="s">
        <v>277</v>
      </c>
      <c r="K234" s="58" t="s">
        <v>137</v>
      </c>
      <c r="L234" s="58" t="s">
        <v>62</v>
      </c>
      <c r="M234" s="110"/>
      <c r="N234" s="63"/>
      <c r="O234" s="63"/>
      <c r="P234" s="90"/>
      <c r="Q234" s="58" t="s">
        <v>55</v>
      </c>
      <c r="R234" s="59"/>
      <c r="S234" s="29"/>
      <c r="T234" s="30"/>
      <c r="U234" s="31"/>
      <c r="V234" s="31"/>
      <c r="W234" s="31"/>
      <c r="X234" s="31"/>
      <c r="Y234" s="31"/>
      <c r="Z234" s="32"/>
      <c r="AA234" s="33"/>
      <c r="AB234" s="33"/>
      <c r="AC234" s="55"/>
      <c r="AD234" s="57"/>
      <c r="AE234" s="57"/>
      <c r="AF234" s="63"/>
      <c r="AG234" s="63"/>
      <c r="AH234" s="82"/>
      <c r="AI234" s="82"/>
      <c r="AJ234" s="78"/>
      <c r="AK234" s="78"/>
      <c r="AL234" s="78"/>
      <c r="AM234" s="80"/>
      <c r="AN234" s="80"/>
      <c r="AO234" s="80"/>
      <c r="AP234" s="80"/>
      <c r="AQ234" s="76"/>
      <c r="AR234" s="113" t="s">
        <v>278</v>
      </c>
      <c r="AS234" s="58">
        <v>81</v>
      </c>
    </row>
    <row r="235" spans="1:45" ht="15" customHeight="1">
      <c r="A235" s="66"/>
      <c r="B235" s="67"/>
      <c r="C235" s="68"/>
      <c r="D235" s="68"/>
      <c r="E235" s="111"/>
      <c r="F235" s="68"/>
      <c r="G235" s="91"/>
      <c r="H235" s="85"/>
      <c r="I235" s="61"/>
      <c r="J235" s="110"/>
      <c r="K235" s="58"/>
      <c r="L235" s="58"/>
      <c r="M235" s="110"/>
      <c r="N235" s="63"/>
      <c r="O235" s="63"/>
      <c r="P235" s="90"/>
      <c r="Q235" s="58"/>
      <c r="R235" s="60"/>
      <c r="S235" s="29"/>
      <c r="T235" s="30"/>
      <c r="U235" s="31"/>
      <c r="V235" s="31"/>
      <c r="W235" s="31"/>
      <c r="X235" s="31"/>
      <c r="Y235" s="31"/>
      <c r="Z235" s="32"/>
      <c r="AA235" s="33"/>
      <c r="AB235" s="33"/>
      <c r="AC235" s="55"/>
      <c r="AD235" s="57"/>
      <c r="AE235" s="57"/>
      <c r="AF235" s="63"/>
      <c r="AG235" s="63"/>
      <c r="AH235" s="82"/>
      <c r="AI235" s="82"/>
      <c r="AJ235" s="78"/>
      <c r="AK235" s="78"/>
      <c r="AL235" s="78"/>
      <c r="AM235" s="80"/>
      <c r="AN235" s="80"/>
      <c r="AO235" s="80"/>
      <c r="AP235" s="80"/>
      <c r="AQ235" s="76"/>
      <c r="AR235" s="114"/>
      <c r="AS235" s="118"/>
    </row>
    <row r="236" spans="1:45" ht="15" customHeight="1">
      <c r="A236" s="66"/>
      <c r="B236" s="67"/>
      <c r="C236" s="68"/>
      <c r="D236" s="68"/>
      <c r="E236" s="111"/>
      <c r="F236" s="68"/>
      <c r="G236" s="91"/>
      <c r="H236" s="85"/>
      <c r="I236" s="61"/>
      <c r="J236" s="110"/>
      <c r="K236" s="58"/>
      <c r="L236" s="58"/>
      <c r="M236" s="110"/>
      <c r="N236" s="63"/>
      <c r="O236" s="63"/>
      <c r="P236" s="90"/>
      <c r="Q236" s="58"/>
      <c r="R236" s="60"/>
      <c r="S236" s="29"/>
      <c r="T236" s="30"/>
      <c r="U236" s="31"/>
      <c r="V236" s="31"/>
      <c r="W236" s="31"/>
      <c r="X236" s="31"/>
      <c r="Y236" s="31"/>
      <c r="Z236" s="32"/>
      <c r="AA236" s="33"/>
      <c r="AB236" s="33"/>
      <c r="AC236" s="55"/>
      <c r="AD236" s="57"/>
      <c r="AE236" s="57"/>
      <c r="AF236" s="63"/>
      <c r="AG236" s="63"/>
      <c r="AH236" s="82"/>
      <c r="AI236" s="82"/>
      <c r="AJ236" s="78"/>
      <c r="AK236" s="78"/>
      <c r="AL236" s="78"/>
      <c r="AM236" s="80"/>
      <c r="AN236" s="80"/>
      <c r="AO236" s="80"/>
      <c r="AP236" s="80"/>
      <c r="AQ236" s="76"/>
      <c r="AR236" s="114"/>
      <c r="AS236" s="118"/>
    </row>
    <row r="237" spans="1:45" ht="15" customHeight="1">
      <c r="A237" s="66"/>
      <c r="B237" s="67"/>
      <c r="C237" s="68"/>
      <c r="D237" s="68"/>
      <c r="E237" s="111"/>
      <c r="F237" s="68"/>
      <c r="G237" s="91"/>
      <c r="H237" s="85"/>
      <c r="I237" s="61"/>
      <c r="J237" s="110"/>
      <c r="K237" s="58"/>
      <c r="L237" s="58"/>
      <c r="M237" s="110"/>
      <c r="N237" s="63"/>
      <c r="O237" s="63"/>
      <c r="P237" s="90"/>
      <c r="Q237" s="58"/>
      <c r="R237" s="60"/>
      <c r="S237" s="29"/>
      <c r="T237" s="30"/>
      <c r="U237" s="31"/>
      <c r="V237" s="31"/>
      <c r="W237" s="31"/>
      <c r="X237" s="31"/>
      <c r="Y237" s="31"/>
      <c r="Z237" s="32"/>
      <c r="AA237" s="33"/>
      <c r="AB237" s="33"/>
      <c r="AC237" s="55"/>
      <c r="AD237" s="57"/>
      <c r="AE237" s="57"/>
      <c r="AF237" s="63"/>
      <c r="AG237" s="63"/>
      <c r="AH237" s="82"/>
      <c r="AI237" s="82"/>
      <c r="AJ237" s="78"/>
      <c r="AK237" s="78"/>
      <c r="AL237" s="78"/>
      <c r="AM237" s="80"/>
      <c r="AN237" s="80"/>
      <c r="AO237" s="80"/>
      <c r="AP237" s="80"/>
      <c r="AQ237" s="76"/>
      <c r="AR237" s="114"/>
      <c r="AS237" s="118"/>
    </row>
    <row r="238" spans="1:45" ht="13.5" customHeight="1">
      <c r="A238" s="66"/>
      <c r="B238" s="67"/>
      <c r="C238" s="68"/>
      <c r="D238" s="68"/>
      <c r="E238" s="111"/>
      <c r="F238" s="68"/>
      <c r="G238" s="91"/>
      <c r="H238" s="85"/>
      <c r="I238" s="61"/>
      <c r="J238" s="110"/>
      <c r="K238" s="58"/>
      <c r="L238" s="58"/>
      <c r="M238" s="110"/>
      <c r="N238" s="63"/>
      <c r="O238" s="63"/>
      <c r="P238" s="90"/>
      <c r="Q238" s="58"/>
      <c r="R238" s="60"/>
      <c r="S238" s="29"/>
      <c r="T238" s="30"/>
      <c r="U238" s="31"/>
      <c r="V238" s="31"/>
      <c r="W238" s="31"/>
      <c r="X238" s="31"/>
      <c r="Y238" s="31"/>
      <c r="Z238" s="32"/>
      <c r="AA238" s="33"/>
      <c r="AB238" s="33"/>
      <c r="AC238" s="55"/>
      <c r="AD238" s="57"/>
      <c r="AE238" s="57"/>
      <c r="AF238" s="63"/>
      <c r="AG238" s="63"/>
      <c r="AH238" s="82"/>
      <c r="AI238" s="82"/>
      <c r="AJ238" s="78"/>
      <c r="AK238" s="78"/>
      <c r="AL238" s="78"/>
      <c r="AM238" s="80"/>
      <c r="AN238" s="80"/>
      <c r="AO238" s="80"/>
      <c r="AP238" s="80"/>
      <c r="AQ238" s="76"/>
      <c r="AR238" s="114"/>
      <c r="AS238" s="118"/>
    </row>
    <row r="239" spans="1:45" ht="25.5" hidden="1" customHeight="1">
      <c r="A239" s="66"/>
      <c r="B239" s="67"/>
      <c r="C239" s="68"/>
      <c r="D239" s="68"/>
      <c r="E239" s="111"/>
      <c r="F239" s="68"/>
      <c r="G239" s="91"/>
      <c r="H239" s="85"/>
      <c r="I239" s="61">
        <v>13.3</v>
      </c>
      <c r="J239" s="110"/>
      <c r="K239" s="58"/>
      <c r="L239" s="58"/>
      <c r="M239" s="110"/>
      <c r="N239" s="63"/>
      <c r="O239" s="63"/>
      <c r="P239" s="90"/>
      <c r="Q239" s="58"/>
      <c r="R239" s="59"/>
      <c r="S239" s="29"/>
      <c r="T239" s="30"/>
      <c r="U239" s="31"/>
      <c r="V239" s="31"/>
      <c r="W239" s="31"/>
      <c r="X239" s="31"/>
      <c r="Y239" s="31"/>
      <c r="Z239" s="32"/>
      <c r="AA239" s="33"/>
      <c r="AB239" s="33"/>
      <c r="AC239" s="55"/>
      <c r="AD239" s="57"/>
      <c r="AE239" s="57"/>
      <c r="AF239" s="63"/>
      <c r="AG239" s="63"/>
      <c r="AH239" s="82"/>
      <c r="AI239" s="82"/>
      <c r="AJ239" s="78"/>
      <c r="AK239" s="78"/>
      <c r="AL239" s="78"/>
      <c r="AM239" s="80"/>
      <c r="AN239" s="80"/>
      <c r="AO239" s="80"/>
      <c r="AP239" s="80"/>
      <c r="AQ239" s="76"/>
      <c r="AR239" s="113"/>
      <c r="AS239" s="58"/>
    </row>
    <row r="240" spans="1:45" ht="15" hidden="1" customHeight="1">
      <c r="A240" s="66"/>
      <c r="B240" s="67"/>
      <c r="C240" s="68"/>
      <c r="D240" s="68"/>
      <c r="E240" s="111"/>
      <c r="F240" s="68"/>
      <c r="G240" s="91"/>
      <c r="H240" s="85"/>
      <c r="I240" s="61"/>
      <c r="J240" s="110"/>
      <c r="K240" s="58"/>
      <c r="L240" s="58"/>
      <c r="M240" s="110"/>
      <c r="N240" s="63"/>
      <c r="O240" s="63"/>
      <c r="P240" s="90"/>
      <c r="Q240" s="58"/>
      <c r="R240" s="60"/>
      <c r="S240" s="29"/>
      <c r="T240" s="30"/>
      <c r="U240" s="31"/>
      <c r="V240" s="31"/>
      <c r="W240" s="31"/>
      <c r="X240" s="31"/>
      <c r="Y240" s="31"/>
      <c r="Z240" s="32"/>
      <c r="AA240" s="33"/>
      <c r="AB240" s="33"/>
      <c r="AC240" s="55"/>
      <c r="AD240" s="57"/>
      <c r="AE240" s="57"/>
      <c r="AF240" s="63"/>
      <c r="AG240" s="63"/>
      <c r="AH240" s="82"/>
      <c r="AI240" s="82"/>
      <c r="AJ240" s="78"/>
      <c r="AK240" s="78"/>
      <c r="AL240" s="78"/>
      <c r="AM240" s="80"/>
      <c r="AN240" s="80"/>
      <c r="AO240" s="80"/>
      <c r="AP240" s="80"/>
      <c r="AQ240" s="76"/>
      <c r="AR240" s="114"/>
      <c r="AS240" s="118"/>
    </row>
    <row r="241" spans="1:45" ht="15" hidden="1" customHeight="1">
      <c r="A241" s="66"/>
      <c r="B241" s="67"/>
      <c r="C241" s="68"/>
      <c r="D241" s="68"/>
      <c r="E241" s="111"/>
      <c r="F241" s="68"/>
      <c r="G241" s="91"/>
      <c r="H241" s="85"/>
      <c r="I241" s="61"/>
      <c r="J241" s="110"/>
      <c r="K241" s="58"/>
      <c r="L241" s="58"/>
      <c r="M241" s="110"/>
      <c r="N241" s="63"/>
      <c r="O241" s="63"/>
      <c r="P241" s="90"/>
      <c r="Q241" s="58"/>
      <c r="R241" s="60"/>
      <c r="S241" s="29"/>
      <c r="T241" s="30"/>
      <c r="U241" s="31"/>
      <c r="V241" s="31"/>
      <c r="W241" s="31"/>
      <c r="X241" s="31"/>
      <c r="Y241" s="31"/>
      <c r="Z241" s="32"/>
      <c r="AA241" s="33"/>
      <c r="AB241" s="33"/>
      <c r="AC241" s="55"/>
      <c r="AD241" s="57"/>
      <c r="AE241" s="57"/>
      <c r="AF241" s="63"/>
      <c r="AG241" s="63"/>
      <c r="AH241" s="82"/>
      <c r="AI241" s="82"/>
      <c r="AJ241" s="78"/>
      <c r="AK241" s="78"/>
      <c r="AL241" s="78"/>
      <c r="AM241" s="80"/>
      <c r="AN241" s="80"/>
      <c r="AO241" s="80"/>
      <c r="AP241" s="80"/>
      <c r="AQ241" s="76"/>
      <c r="AR241" s="114"/>
      <c r="AS241" s="118"/>
    </row>
    <row r="242" spans="1:45" ht="15" hidden="1" customHeight="1">
      <c r="A242" s="66"/>
      <c r="B242" s="67"/>
      <c r="C242" s="68"/>
      <c r="D242" s="68"/>
      <c r="E242" s="111"/>
      <c r="F242" s="68"/>
      <c r="G242" s="91"/>
      <c r="H242" s="85"/>
      <c r="I242" s="61"/>
      <c r="J242" s="110"/>
      <c r="K242" s="58"/>
      <c r="L242" s="58"/>
      <c r="M242" s="110"/>
      <c r="N242" s="63"/>
      <c r="O242" s="63"/>
      <c r="P242" s="90"/>
      <c r="Q242" s="58"/>
      <c r="R242" s="60"/>
      <c r="S242" s="29"/>
      <c r="T242" s="30"/>
      <c r="U242" s="31"/>
      <c r="V242" s="31"/>
      <c r="W242" s="31"/>
      <c r="X242" s="31"/>
      <c r="Y242" s="31"/>
      <c r="Z242" s="32"/>
      <c r="AA242" s="33"/>
      <c r="AB242" s="33"/>
      <c r="AC242" s="55"/>
      <c r="AD242" s="57"/>
      <c r="AE242" s="57"/>
      <c r="AF242" s="63"/>
      <c r="AG242" s="63"/>
      <c r="AH242" s="82"/>
      <c r="AI242" s="82"/>
      <c r="AJ242" s="78"/>
      <c r="AK242" s="78"/>
      <c r="AL242" s="78"/>
      <c r="AM242" s="80"/>
      <c r="AN242" s="80"/>
      <c r="AO242" s="80"/>
      <c r="AP242" s="80"/>
      <c r="AQ242" s="76"/>
      <c r="AR242" s="114"/>
      <c r="AS242" s="118"/>
    </row>
    <row r="243" spans="1:45" ht="15" hidden="1" customHeight="1">
      <c r="A243" s="66"/>
      <c r="B243" s="67"/>
      <c r="C243" s="68"/>
      <c r="D243" s="68"/>
      <c r="E243" s="111"/>
      <c r="F243" s="68"/>
      <c r="G243" s="91"/>
      <c r="H243" s="85"/>
      <c r="I243" s="61"/>
      <c r="J243" s="110"/>
      <c r="K243" s="58"/>
      <c r="L243" s="58"/>
      <c r="M243" s="110"/>
      <c r="N243" s="63"/>
      <c r="O243" s="63"/>
      <c r="P243" s="90"/>
      <c r="Q243" s="58"/>
      <c r="R243" s="60"/>
      <c r="S243" s="29"/>
      <c r="T243" s="30"/>
      <c r="U243" s="31"/>
      <c r="V243" s="31"/>
      <c r="W243" s="31"/>
      <c r="X243" s="31"/>
      <c r="Y243" s="31"/>
      <c r="Z243" s="32"/>
      <c r="AA243" s="33"/>
      <c r="AB243" s="33"/>
      <c r="AC243" s="55"/>
      <c r="AD243" s="57"/>
      <c r="AE243" s="57"/>
      <c r="AF243" s="63"/>
      <c r="AG243" s="63"/>
      <c r="AH243" s="82"/>
      <c r="AI243" s="82"/>
      <c r="AJ243" s="78"/>
      <c r="AK243" s="78"/>
      <c r="AL243" s="78"/>
      <c r="AM243" s="80"/>
      <c r="AN243" s="80"/>
      <c r="AO243" s="80"/>
      <c r="AP243" s="80"/>
      <c r="AQ243" s="76"/>
      <c r="AR243" s="114"/>
      <c r="AS243" s="118"/>
    </row>
    <row r="244" spans="1:45" ht="15" hidden="1" customHeight="1">
      <c r="A244" s="66"/>
      <c r="B244" s="67"/>
      <c r="C244" s="68"/>
      <c r="D244" s="68"/>
      <c r="E244" s="111"/>
      <c r="F244" s="68"/>
      <c r="G244" s="91"/>
      <c r="H244" s="85"/>
      <c r="I244" s="61">
        <v>13.4</v>
      </c>
      <c r="J244" s="110"/>
      <c r="K244" s="58"/>
      <c r="L244" s="58"/>
      <c r="M244" s="110"/>
      <c r="N244" s="63"/>
      <c r="O244" s="63"/>
      <c r="P244" s="90"/>
      <c r="Q244" s="58"/>
      <c r="R244" s="59"/>
      <c r="S244" s="29"/>
      <c r="T244" s="30"/>
      <c r="U244" s="31"/>
      <c r="V244" s="31"/>
      <c r="W244" s="31"/>
      <c r="X244" s="31"/>
      <c r="Y244" s="31"/>
      <c r="Z244" s="32"/>
      <c r="AA244" s="33"/>
      <c r="AB244" s="33"/>
      <c r="AC244" s="55"/>
      <c r="AD244" s="57"/>
      <c r="AE244" s="57"/>
      <c r="AF244" s="63"/>
      <c r="AG244" s="63"/>
      <c r="AH244" s="82"/>
      <c r="AI244" s="82"/>
      <c r="AJ244" s="78"/>
      <c r="AK244" s="78"/>
      <c r="AL244" s="78"/>
      <c r="AM244" s="80"/>
      <c r="AN244" s="80"/>
      <c r="AO244" s="80"/>
      <c r="AP244" s="80"/>
      <c r="AQ244" s="76"/>
      <c r="AR244" s="113"/>
      <c r="AS244" s="58"/>
    </row>
    <row r="245" spans="1:45" ht="15" hidden="1" customHeight="1">
      <c r="A245" s="66"/>
      <c r="B245" s="67"/>
      <c r="C245" s="68"/>
      <c r="D245" s="68"/>
      <c r="E245" s="111"/>
      <c r="F245" s="68"/>
      <c r="G245" s="91"/>
      <c r="H245" s="85"/>
      <c r="I245" s="61"/>
      <c r="J245" s="110"/>
      <c r="K245" s="58"/>
      <c r="L245" s="58"/>
      <c r="M245" s="110"/>
      <c r="N245" s="63"/>
      <c r="O245" s="63"/>
      <c r="P245" s="90"/>
      <c r="Q245" s="58"/>
      <c r="R245" s="60"/>
      <c r="S245" s="29"/>
      <c r="T245" s="30"/>
      <c r="U245" s="31"/>
      <c r="V245" s="31"/>
      <c r="W245" s="31"/>
      <c r="X245" s="31"/>
      <c r="Y245" s="31"/>
      <c r="Z245" s="32"/>
      <c r="AA245" s="33"/>
      <c r="AB245" s="33"/>
      <c r="AC245" s="55"/>
      <c r="AD245" s="57"/>
      <c r="AE245" s="57"/>
      <c r="AF245" s="63"/>
      <c r="AG245" s="63"/>
      <c r="AH245" s="82"/>
      <c r="AI245" s="82"/>
      <c r="AJ245" s="78"/>
      <c r="AK245" s="78"/>
      <c r="AL245" s="78"/>
      <c r="AM245" s="80"/>
      <c r="AN245" s="80"/>
      <c r="AO245" s="80"/>
      <c r="AP245" s="80"/>
      <c r="AQ245" s="76"/>
      <c r="AR245" s="114"/>
      <c r="AS245" s="118"/>
    </row>
    <row r="246" spans="1:45" ht="15" hidden="1" customHeight="1">
      <c r="A246" s="66"/>
      <c r="B246" s="67"/>
      <c r="C246" s="68"/>
      <c r="D246" s="68"/>
      <c r="E246" s="111"/>
      <c r="F246" s="68"/>
      <c r="G246" s="91"/>
      <c r="H246" s="85"/>
      <c r="I246" s="61"/>
      <c r="J246" s="110"/>
      <c r="K246" s="58"/>
      <c r="L246" s="58"/>
      <c r="M246" s="110"/>
      <c r="N246" s="63"/>
      <c r="O246" s="63"/>
      <c r="P246" s="90"/>
      <c r="Q246" s="58"/>
      <c r="R246" s="60"/>
      <c r="S246" s="29"/>
      <c r="T246" s="30"/>
      <c r="U246" s="31"/>
      <c r="V246" s="31"/>
      <c r="W246" s="31"/>
      <c r="X246" s="31"/>
      <c r="Y246" s="31"/>
      <c r="Z246" s="32"/>
      <c r="AA246" s="33"/>
      <c r="AB246" s="33"/>
      <c r="AC246" s="55"/>
      <c r="AD246" s="57"/>
      <c r="AE246" s="57"/>
      <c r="AF246" s="63"/>
      <c r="AG246" s="63"/>
      <c r="AH246" s="82"/>
      <c r="AI246" s="82"/>
      <c r="AJ246" s="78"/>
      <c r="AK246" s="78"/>
      <c r="AL246" s="78"/>
      <c r="AM246" s="80"/>
      <c r="AN246" s="80"/>
      <c r="AO246" s="80"/>
      <c r="AP246" s="80"/>
      <c r="AQ246" s="76"/>
      <c r="AR246" s="114"/>
      <c r="AS246" s="118"/>
    </row>
    <row r="247" spans="1:45" ht="15" hidden="1" customHeight="1">
      <c r="A247" s="66"/>
      <c r="B247" s="67"/>
      <c r="C247" s="68"/>
      <c r="D247" s="68"/>
      <c r="E247" s="111"/>
      <c r="F247" s="68"/>
      <c r="G247" s="91"/>
      <c r="H247" s="85"/>
      <c r="I247" s="61"/>
      <c r="J247" s="110"/>
      <c r="K247" s="58"/>
      <c r="L247" s="58"/>
      <c r="M247" s="110"/>
      <c r="N247" s="63"/>
      <c r="O247" s="63"/>
      <c r="P247" s="90"/>
      <c r="Q247" s="58"/>
      <c r="R247" s="60"/>
      <c r="S247" s="29"/>
      <c r="T247" s="30"/>
      <c r="U247" s="31"/>
      <c r="V247" s="31"/>
      <c r="W247" s="31"/>
      <c r="X247" s="31"/>
      <c r="Y247" s="31"/>
      <c r="Z247" s="32"/>
      <c r="AA247" s="33"/>
      <c r="AB247" s="33"/>
      <c r="AC247" s="55"/>
      <c r="AD247" s="57"/>
      <c r="AE247" s="57"/>
      <c r="AF247" s="63"/>
      <c r="AG247" s="63"/>
      <c r="AH247" s="82"/>
      <c r="AI247" s="82"/>
      <c r="AJ247" s="78"/>
      <c r="AK247" s="78"/>
      <c r="AL247" s="78"/>
      <c r="AM247" s="80"/>
      <c r="AN247" s="80"/>
      <c r="AO247" s="80"/>
      <c r="AP247" s="80"/>
      <c r="AQ247" s="76"/>
      <c r="AR247" s="114"/>
      <c r="AS247" s="118"/>
    </row>
    <row r="248" spans="1:45" ht="15" hidden="1" customHeight="1">
      <c r="A248" s="66"/>
      <c r="B248" s="67"/>
      <c r="C248" s="68"/>
      <c r="D248" s="68"/>
      <c r="E248" s="111"/>
      <c r="F248" s="68"/>
      <c r="G248" s="91"/>
      <c r="H248" s="85"/>
      <c r="I248" s="61"/>
      <c r="J248" s="110"/>
      <c r="K248" s="58"/>
      <c r="L248" s="58"/>
      <c r="M248" s="110"/>
      <c r="N248" s="63"/>
      <c r="O248" s="63"/>
      <c r="P248" s="90"/>
      <c r="Q248" s="58"/>
      <c r="R248" s="60"/>
      <c r="S248" s="29"/>
      <c r="T248" s="30"/>
      <c r="U248" s="31"/>
      <c r="V248" s="31"/>
      <c r="W248" s="31"/>
      <c r="X248" s="31"/>
      <c r="Y248" s="31"/>
      <c r="Z248" s="32"/>
      <c r="AA248" s="33"/>
      <c r="AB248" s="33"/>
      <c r="AC248" s="55"/>
      <c r="AD248" s="57"/>
      <c r="AE248" s="57"/>
      <c r="AF248" s="63"/>
      <c r="AG248" s="63"/>
      <c r="AH248" s="82"/>
      <c r="AI248" s="82"/>
      <c r="AJ248" s="78"/>
      <c r="AK248" s="78"/>
      <c r="AL248" s="78"/>
      <c r="AM248" s="80"/>
      <c r="AN248" s="80"/>
      <c r="AO248" s="80"/>
      <c r="AP248" s="80"/>
      <c r="AQ248" s="76"/>
      <c r="AR248" s="114"/>
      <c r="AS248" s="118"/>
    </row>
    <row r="249" spans="1:45" ht="25.5" hidden="1" customHeight="1">
      <c r="A249" s="66"/>
      <c r="B249" s="67"/>
      <c r="C249" s="68"/>
      <c r="D249" s="68"/>
      <c r="E249" s="111"/>
      <c r="F249" s="68"/>
      <c r="G249" s="91"/>
      <c r="H249" s="85"/>
      <c r="I249" s="61">
        <v>13.5</v>
      </c>
      <c r="J249" s="110"/>
      <c r="K249" s="58"/>
      <c r="L249" s="58"/>
      <c r="M249" s="110"/>
      <c r="N249" s="63"/>
      <c r="O249" s="63"/>
      <c r="P249" s="90"/>
      <c r="Q249" s="58"/>
      <c r="R249" s="59"/>
      <c r="S249" s="29"/>
      <c r="T249" s="30"/>
      <c r="U249" s="31"/>
      <c r="V249" s="31"/>
      <c r="W249" s="31"/>
      <c r="X249" s="31"/>
      <c r="Y249" s="31"/>
      <c r="Z249" s="32"/>
      <c r="AA249" s="33"/>
      <c r="AB249" s="33"/>
      <c r="AC249" s="55"/>
      <c r="AD249" s="57"/>
      <c r="AE249" s="57"/>
      <c r="AF249" s="63"/>
      <c r="AG249" s="63"/>
      <c r="AH249" s="82"/>
      <c r="AI249" s="82"/>
      <c r="AJ249" s="78"/>
      <c r="AK249" s="78"/>
      <c r="AL249" s="78"/>
      <c r="AM249" s="80"/>
      <c r="AN249" s="80"/>
      <c r="AO249" s="80"/>
      <c r="AP249" s="80"/>
      <c r="AQ249" s="76"/>
      <c r="AR249" s="113"/>
      <c r="AS249" s="58"/>
    </row>
    <row r="250" spans="1:45" ht="15" hidden="1" customHeight="1">
      <c r="A250" s="66"/>
      <c r="B250" s="67"/>
      <c r="C250" s="68"/>
      <c r="D250" s="68"/>
      <c r="E250" s="111"/>
      <c r="F250" s="68"/>
      <c r="G250" s="91"/>
      <c r="H250" s="85"/>
      <c r="I250" s="61"/>
      <c r="J250" s="110"/>
      <c r="K250" s="58"/>
      <c r="L250" s="58"/>
      <c r="M250" s="110"/>
      <c r="N250" s="63"/>
      <c r="O250" s="63"/>
      <c r="P250" s="90"/>
      <c r="Q250" s="58"/>
      <c r="R250" s="60"/>
      <c r="S250" s="29"/>
      <c r="T250" s="30"/>
      <c r="U250" s="31"/>
      <c r="V250" s="31"/>
      <c r="W250" s="31"/>
      <c r="X250" s="31"/>
      <c r="Y250" s="31"/>
      <c r="Z250" s="32"/>
      <c r="AA250" s="33"/>
      <c r="AB250" s="33"/>
      <c r="AC250" s="55"/>
      <c r="AD250" s="57"/>
      <c r="AE250" s="57"/>
      <c r="AF250" s="63"/>
      <c r="AG250" s="63"/>
      <c r="AH250" s="82"/>
      <c r="AI250" s="82"/>
      <c r="AJ250" s="78"/>
      <c r="AK250" s="78"/>
      <c r="AL250" s="78"/>
      <c r="AM250" s="80"/>
      <c r="AN250" s="80"/>
      <c r="AO250" s="80"/>
      <c r="AP250" s="80"/>
      <c r="AQ250" s="76"/>
      <c r="AR250" s="114"/>
      <c r="AS250" s="118"/>
    </row>
    <row r="251" spans="1:45" ht="15" hidden="1" customHeight="1">
      <c r="A251" s="66"/>
      <c r="B251" s="67"/>
      <c r="C251" s="68"/>
      <c r="D251" s="68"/>
      <c r="E251" s="111"/>
      <c r="F251" s="68"/>
      <c r="G251" s="91"/>
      <c r="H251" s="85"/>
      <c r="I251" s="61"/>
      <c r="J251" s="110"/>
      <c r="K251" s="58"/>
      <c r="L251" s="58"/>
      <c r="M251" s="110"/>
      <c r="N251" s="63"/>
      <c r="O251" s="63"/>
      <c r="P251" s="90"/>
      <c r="Q251" s="58"/>
      <c r="R251" s="60"/>
      <c r="S251" s="29"/>
      <c r="T251" s="30"/>
      <c r="U251" s="31"/>
      <c r="V251" s="31"/>
      <c r="W251" s="31"/>
      <c r="X251" s="31"/>
      <c r="Y251" s="31"/>
      <c r="Z251" s="32"/>
      <c r="AA251" s="33"/>
      <c r="AB251" s="33"/>
      <c r="AC251" s="55"/>
      <c r="AD251" s="57"/>
      <c r="AE251" s="57"/>
      <c r="AF251" s="63"/>
      <c r="AG251" s="63"/>
      <c r="AH251" s="82"/>
      <c r="AI251" s="82"/>
      <c r="AJ251" s="78"/>
      <c r="AK251" s="78"/>
      <c r="AL251" s="78"/>
      <c r="AM251" s="80"/>
      <c r="AN251" s="80"/>
      <c r="AO251" s="80"/>
      <c r="AP251" s="80"/>
      <c r="AQ251" s="76"/>
      <c r="AR251" s="114"/>
      <c r="AS251" s="118"/>
    </row>
    <row r="252" spans="1:45" ht="15" hidden="1" customHeight="1">
      <c r="A252" s="66"/>
      <c r="B252" s="67"/>
      <c r="C252" s="68"/>
      <c r="D252" s="68"/>
      <c r="E252" s="111"/>
      <c r="F252" s="68"/>
      <c r="G252" s="91"/>
      <c r="H252" s="85"/>
      <c r="I252" s="61"/>
      <c r="J252" s="110"/>
      <c r="K252" s="58"/>
      <c r="L252" s="58"/>
      <c r="M252" s="110"/>
      <c r="N252" s="63"/>
      <c r="O252" s="63"/>
      <c r="P252" s="90"/>
      <c r="Q252" s="58"/>
      <c r="R252" s="60"/>
      <c r="S252" s="29"/>
      <c r="T252" s="30"/>
      <c r="U252" s="31"/>
      <c r="V252" s="31"/>
      <c r="W252" s="31"/>
      <c r="X252" s="31"/>
      <c r="Y252" s="31"/>
      <c r="Z252" s="32"/>
      <c r="AA252" s="33"/>
      <c r="AB252" s="33"/>
      <c r="AC252" s="55"/>
      <c r="AD252" s="57"/>
      <c r="AE252" s="57"/>
      <c r="AF252" s="63"/>
      <c r="AG252" s="63"/>
      <c r="AH252" s="82"/>
      <c r="AI252" s="82"/>
      <c r="AJ252" s="78"/>
      <c r="AK252" s="78"/>
      <c r="AL252" s="78"/>
      <c r="AM252" s="80"/>
      <c r="AN252" s="80"/>
      <c r="AO252" s="80"/>
      <c r="AP252" s="80"/>
      <c r="AQ252" s="76"/>
      <c r="AR252" s="114"/>
      <c r="AS252" s="118"/>
    </row>
    <row r="253" spans="1:45" ht="15" hidden="1" customHeight="1">
      <c r="A253" s="66"/>
      <c r="B253" s="67"/>
      <c r="C253" s="68"/>
      <c r="D253" s="68"/>
      <c r="E253" s="111"/>
      <c r="F253" s="68"/>
      <c r="G253" s="91"/>
      <c r="H253" s="85"/>
      <c r="I253" s="61"/>
      <c r="J253" s="110"/>
      <c r="K253" s="58"/>
      <c r="L253" s="58"/>
      <c r="M253" s="110"/>
      <c r="N253" s="63"/>
      <c r="O253" s="63"/>
      <c r="P253" s="90"/>
      <c r="Q253" s="58"/>
      <c r="R253" s="60"/>
      <c r="S253" s="29"/>
      <c r="T253" s="30"/>
      <c r="U253" s="31"/>
      <c r="V253" s="31"/>
      <c r="W253" s="31"/>
      <c r="X253" s="31"/>
      <c r="Y253" s="31"/>
      <c r="Z253" s="32"/>
      <c r="AA253" s="33"/>
      <c r="AB253" s="33"/>
      <c r="AC253" s="55"/>
      <c r="AD253" s="57"/>
      <c r="AE253" s="57"/>
      <c r="AF253" s="63"/>
      <c r="AG253" s="63"/>
      <c r="AH253" s="82"/>
      <c r="AI253" s="82"/>
      <c r="AJ253" s="78"/>
      <c r="AK253" s="78"/>
      <c r="AL253" s="78"/>
      <c r="AM253" s="80"/>
      <c r="AN253" s="80"/>
      <c r="AO253" s="80"/>
      <c r="AP253" s="80"/>
      <c r="AQ253" s="76"/>
      <c r="AR253" s="114"/>
      <c r="AS253" s="118"/>
    </row>
    <row r="254" spans="1:45" ht="25.5" customHeight="1">
      <c r="A254" s="66" t="s">
        <v>376</v>
      </c>
      <c r="B254" s="67" t="s">
        <v>328</v>
      </c>
      <c r="C254" s="68" t="s">
        <v>43</v>
      </c>
      <c r="D254" s="68" t="s">
        <v>420</v>
      </c>
      <c r="E254" s="111" t="s">
        <v>421</v>
      </c>
      <c r="F254" s="68" t="s">
        <v>198</v>
      </c>
      <c r="G254" s="91" t="s">
        <v>164</v>
      </c>
      <c r="H254" s="85"/>
      <c r="I254" s="84">
        <v>14.1</v>
      </c>
      <c r="J254" s="110" t="s">
        <v>422</v>
      </c>
      <c r="K254" s="58" t="s">
        <v>137</v>
      </c>
      <c r="L254" s="58" t="s">
        <v>62</v>
      </c>
      <c r="M254" s="110" t="s">
        <v>329</v>
      </c>
      <c r="N254" s="63">
        <v>4</v>
      </c>
      <c r="O254" s="63">
        <v>6</v>
      </c>
      <c r="P254" s="89" t="str">
        <f>IF(AND(N254&lt;&gt;"",O254&lt;&gt;""),IF(AND(N254&gt;5,O254&gt;5),"I",IF(AND(N254&lt;=5,O254&gt;5),"II",IF(AND(N254&gt;5,O254&lt;=5),"IV",IF(AND(N254&lt;=5,O254&lt;=5),"III")))),"")</f>
        <v>II</v>
      </c>
      <c r="Q254" s="58" t="s">
        <v>55</v>
      </c>
      <c r="R254" s="93"/>
      <c r="S254" s="29"/>
      <c r="T254" s="30"/>
      <c r="U254" s="31"/>
      <c r="V254" s="31"/>
      <c r="W254" s="31"/>
      <c r="X254" s="31"/>
      <c r="Y254" s="31"/>
      <c r="Z254" s="32"/>
      <c r="AA254" s="33"/>
      <c r="AB254" s="33"/>
      <c r="AC254" s="54" t="s">
        <v>55</v>
      </c>
      <c r="AD254" s="56" t="str">
        <f>IF($N254=1,"b","")</f>
        <v/>
      </c>
      <c r="AE254" s="56" t="str">
        <f>IF($O254=1,"b","")</f>
        <v/>
      </c>
      <c r="AF254" s="63">
        <v>4</v>
      </c>
      <c r="AG254" s="63">
        <v>6</v>
      </c>
      <c r="AH254" s="81">
        <v>0</v>
      </c>
      <c r="AI254" s="81">
        <v>0</v>
      </c>
      <c r="AJ254" s="77">
        <v>1</v>
      </c>
      <c r="AK254" s="77">
        <v>1</v>
      </c>
      <c r="AL254" s="77">
        <v>2</v>
      </c>
      <c r="AM254" s="79" t="str">
        <f>IF($AL254&gt;=2,IF(AND($AF254="",$AG254=""),"",IF(AND($AF254&gt;5,$AG254&gt;5),"I","")),"")</f>
        <v/>
      </c>
      <c r="AN254" s="79" t="str">
        <f>IF($AL254&gt;=2,IF(AND($AF254="",$AG254=""),"",IF(AND($AF254&lt;6,$AG254&gt;5),"II","")),"")</f>
        <v>II</v>
      </c>
      <c r="AO254" s="79" t="str">
        <f>IF($AL254&gt;=2,IF(AND($AF254="",$AG254=""),"",IF(AND($AF254&lt;6,$AG254&lt;6),"III","")),"")</f>
        <v/>
      </c>
      <c r="AP254" s="79" t="str">
        <f>IF($AL254&gt;=2,IF(AND($AF254="",$AG254=""),"",IF(AND($AF254&gt;5,$AG254&lt;6),"IV","")),"")</f>
        <v/>
      </c>
      <c r="AQ254" s="76" t="s">
        <v>56</v>
      </c>
      <c r="AR254" s="113" t="s">
        <v>425</v>
      </c>
      <c r="AS254" s="58">
        <v>100</v>
      </c>
    </row>
    <row r="255" spans="1:45" ht="15" customHeight="1">
      <c r="A255" s="66"/>
      <c r="B255" s="67"/>
      <c r="C255" s="68"/>
      <c r="D255" s="68"/>
      <c r="E255" s="111"/>
      <c r="F255" s="68"/>
      <c r="G255" s="91"/>
      <c r="H255" s="85"/>
      <c r="I255" s="84"/>
      <c r="J255" s="110"/>
      <c r="K255" s="58"/>
      <c r="L255" s="58"/>
      <c r="M255" s="110"/>
      <c r="N255" s="63"/>
      <c r="O255" s="63"/>
      <c r="P255" s="90"/>
      <c r="Q255" s="58"/>
      <c r="R255" s="60"/>
      <c r="S255" s="29"/>
      <c r="T255" s="30"/>
      <c r="U255" s="31"/>
      <c r="V255" s="31"/>
      <c r="W255" s="31"/>
      <c r="X255" s="31"/>
      <c r="Y255" s="31"/>
      <c r="Z255" s="32"/>
      <c r="AA255" s="33"/>
      <c r="AB255" s="33"/>
      <c r="AC255" s="55"/>
      <c r="AD255" s="57"/>
      <c r="AE255" s="57"/>
      <c r="AF255" s="63"/>
      <c r="AG255" s="63"/>
      <c r="AH255" s="82"/>
      <c r="AI255" s="82"/>
      <c r="AJ255" s="78"/>
      <c r="AK255" s="78"/>
      <c r="AL255" s="78"/>
      <c r="AM255" s="80"/>
      <c r="AN255" s="80"/>
      <c r="AO255" s="80"/>
      <c r="AP255" s="80"/>
      <c r="AQ255" s="76"/>
      <c r="AR255" s="113"/>
      <c r="AS255" s="58"/>
    </row>
    <row r="256" spans="1:45" ht="2.25" customHeight="1">
      <c r="A256" s="66"/>
      <c r="B256" s="67"/>
      <c r="C256" s="68"/>
      <c r="D256" s="68"/>
      <c r="E256" s="111"/>
      <c r="F256" s="68"/>
      <c r="G256" s="91"/>
      <c r="H256" s="85"/>
      <c r="I256" s="84"/>
      <c r="J256" s="110"/>
      <c r="K256" s="58"/>
      <c r="L256" s="58"/>
      <c r="M256" s="110"/>
      <c r="N256" s="63"/>
      <c r="O256" s="63"/>
      <c r="P256" s="90"/>
      <c r="Q256" s="58"/>
      <c r="R256" s="60"/>
      <c r="S256" s="29"/>
      <c r="T256" s="30"/>
      <c r="U256" s="31"/>
      <c r="V256" s="31"/>
      <c r="W256" s="31"/>
      <c r="X256" s="31"/>
      <c r="Y256" s="31"/>
      <c r="Z256" s="32"/>
      <c r="AA256" s="33"/>
      <c r="AB256" s="33"/>
      <c r="AC256" s="55"/>
      <c r="AD256" s="57"/>
      <c r="AE256" s="57"/>
      <c r="AF256" s="63"/>
      <c r="AG256" s="63"/>
      <c r="AH256" s="82"/>
      <c r="AI256" s="82"/>
      <c r="AJ256" s="78"/>
      <c r="AK256" s="78"/>
      <c r="AL256" s="78"/>
      <c r="AM256" s="80"/>
      <c r="AN256" s="80"/>
      <c r="AO256" s="80"/>
      <c r="AP256" s="80"/>
      <c r="AQ256" s="76"/>
      <c r="AR256" s="113"/>
      <c r="AS256" s="58"/>
    </row>
    <row r="257" spans="1:45" ht="15" hidden="1" customHeight="1">
      <c r="A257" s="66"/>
      <c r="B257" s="67"/>
      <c r="C257" s="68"/>
      <c r="D257" s="68"/>
      <c r="E257" s="111"/>
      <c r="F257" s="68"/>
      <c r="G257" s="91"/>
      <c r="H257" s="85"/>
      <c r="I257" s="84"/>
      <c r="J257" s="110"/>
      <c r="K257" s="58"/>
      <c r="L257" s="58"/>
      <c r="M257" s="110"/>
      <c r="N257" s="63"/>
      <c r="O257" s="63"/>
      <c r="P257" s="90"/>
      <c r="Q257" s="58"/>
      <c r="R257" s="60"/>
      <c r="S257" s="29"/>
      <c r="T257" s="30"/>
      <c r="U257" s="31"/>
      <c r="V257" s="31"/>
      <c r="W257" s="31"/>
      <c r="X257" s="31"/>
      <c r="Y257" s="31"/>
      <c r="Z257" s="32"/>
      <c r="AA257" s="33"/>
      <c r="AB257" s="33"/>
      <c r="AC257" s="55"/>
      <c r="AD257" s="57"/>
      <c r="AE257" s="57"/>
      <c r="AF257" s="63"/>
      <c r="AG257" s="63"/>
      <c r="AH257" s="82"/>
      <c r="AI257" s="82"/>
      <c r="AJ257" s="78"/>
      <c r="AK257" s="78"/>
      <c r="AL257" s="78"/>
      <c r="AM257" s="80"/>
      <c r="AN257" s="80"/>
      <c r="AO257" s="80"/>
      <c r="AP257" s="80"/>
      <c r="AQ257" s="76"/>
      <c r="AR257" s="113"/>
      <c r="AS257" s="58"/>
    </row>
    <row r="258" spans="1:45" ht="15" hidden="1" customHeight="1">
      <c r="A258" s="66"/>
      <c r="B258" s="67"/>
      <c r="C258" s="68"/>
      <c r="D258" s="68"/>
      <c r="E258" s="111"/>
      <c r="F258" s="68"/>
      <c r="G258" s="91"/>
      <c r="H258" s="85"/>
      <c r="I258" s="84"/>
      <c r="J258" s="110"/>
      <c r="K258" s="58"/>
      <c r="L258" s="58"/>
      <c r="M258" s="110"/>
      <c r="N258" s="63"/>
      <c r="O258" s="63"/>
      <c r="P258" s="90"/>
      <c r="Q258" s="58"/>
      <c r="R258" s="60"/>
      <c r="S258" s="29"/>
      <c r="T258" s="30"/>
      <c r="U258" s="31"/>
      <c r="V258" s="31"/>
      <c r="W258" s="31"/>
      <c r="X258" s="31"/>
      <c r="Y258" s="31"/>
      <c r="Z258" s="32"/>
      <c r="AA258" s="33"/>
      <c r="AB258" s="33"/>
      <c r="AC258" s="55"/>
      <c r="AD258" s="57"/>
      <c r="AE258" s="57"/>
      <c r="AF258" s="63"/>
      <c r="AG258" s="63"/>
      <c r="AH258" s="82"/>
      <c r="AI258" s="82"/>
      <c r="AJ258" s="78"/>
      <c r="AK258" s="78"/>
      <c r="AL258" s="78"/>
      <c r="AM258" s="80"/>
      <c r="AN258" s="80"/>
      <c r="AO258" s="80"/>
      <c r="AP258" s="80"/>
      <c r="AQ258" s="76"/>
      <c r="AR258" s="113"/>
      <c r="AS258" s="58"/>
    </row>
    <row r="259" spans="1:45" ht="25.5" customHeight="1">
      <c r="A259" s="66"/>
      <c r="B259" s="67"/>
      <c r="C259" s="68"/>
      <c r="D259" s="68"/>
      <c r="E259" s="111"/>
      <c r="F259" s="68"/>
      <c r="G259" s="91"/>
      <c r="H259" s="85"/>
      <c r="I259" s="84">
        <v>14.2</v>
      </c>
      <c r="J259" s="110" t="s">
        <v>423</v>
      </c>
      <c r="K259" s="58" t="s">
        <v>137</v>
      </c>
      <c r="L259" s="58" t="s">
        <v>62</v>
      </c>
      <c r="M259" s="110"/>
      <c r="N259" s="63"/>
      <c r="O259" s="63"/>
      <c r="P259" s="90"/>
      <c r="Q259" s="58" t="s">
        <v>55</v>
      </c>
      <c r="R259" s="93"/>
      <c r="S259" s="29"/>
      <c r="T259" s="30"/>
      <c r="U259" s="31"/>
      <c r="V259" s="31"/>
      <c r="W259" s="31"/>
      <c r="X259" s="31"/>
      <c r="Y259" s="31"/>
      <c r="Z259" s="32"/>
      <c r="AA259" s="33"/>
      <c r="AB259" s="33"/>
      <c r="AC259" s="55"/>
      <c r="AD259" s="57"/>
      <c r="AE259" s="57"/>
      <c r="AF259" s="63"/>
      <c r="AG259" s="63"/>
      <c r="AH259" s="82"/>
      <c r="AI259" s="82"/>
      <c r="AJ259" s="78"/>
      <c r="AK259" s="78"/>
      <c r="AL259" s="78"/>
      <c r="AM259" s="80"/>
      <c r="AN259" s="80"/>
      <c r="AO259" s="80"/>
      <c r="AP259" s="80"/>
      <c r="AQ259" s="76"/>
      <c r="AR259" s="113" t="s">
        <v>426</v>
      </c>
      <c r="AS259" s="58">
        <v>100</v>
      </c>
    </row>
    <row r="260" spans="1:45" ht="15" customHeight="1">
      <c r="A260" s="66"/>
      <c r="B260" s="67"/>
      <c r="C260" s="68"/>
      <c r="D260" s="68"/>
      <c r="E260" s="111"/>
      <c r="F260" s="68"/>
      <c r="G260" s="91"/>
      <c r="H260" s="85"/>
      <c r="I260" s="84"/>
      <c r="J260" s="110"/>
      <c r="K260" s="58"/>
      <c r="L260" s="58"/>
      <c r="M260" s="110"/>
      <c r="N260" s="63"/>
      <c r="O260" s="63"/>
      <c r="P260" s="90"/>
      <c r="Q260" s="58"/>
      <c r="R260" s="60"/>
      <c r="S260" s="29"/>
      <c r="T260" s="30"/>
      <c r="U260" s="31"/>
      <c r="V260" s="31"/>
      <c r="W260" s="31"/>
      <c r="X260" s="31"/>
      <c r="Y260" s="31"/>
      <c r="Z260" s="32"/>
      <c r="AA260" s="33"/>
      <c r="AB260" s="33"/>
      <c r="AC260" s="55"/>
      <c r="AD260" s="57"/>
      <c r="AE260" s="57"/>
      <c r="AF260" s="63"/>
      <c r="AG260" s="63"/>
      <c r="AH260" s="82"/>
      <c r="AI260" s="82"/>
      <c r="AJ260" s="78"/>
      <c r="AK260" s="78"/>
      <c r="AL260" s="78"/>
      <c r="AM260" s="80"/>
      <c r="AN260" s="80"/>
      <c r="AO260" s="80"/>
      <c r="AP260" s="80"/>
      <c r="AQ260" s="76"/>
      <c r="AR260" s="113"/>
      <c r="AS260" s="58"/>
    </row>
    <row r="261" spans="1:45" ht="12" customHeight="1">
      <c r="A261" s="66"/>
      <c r="B261" s="67"/>
      <c r="C261" s="68"/>
      <c r="D261" s="68"/>
      <c r="E261" s="111"/>
      <c r="F261" s="68"/>
      <c r="G261" s="91"/>
      <c r="H261" s="85"/>
      <c r="I261" s="84"/>
      <c r="J261" s="110"/>
      <c r="K261" s="58"/>
      <c r="L261" s="58"/>
      <c r="M261" s="110"/>
      <c r="N261" s="63"/>
      <c r="O261" s="63"/>
      <c r="P261" s="90"/>
      <c r="Q261" s="58"/>
      <c r="R261" s="60"/>
      <c r="S261" s="29"/>
      <c r="T261" s="30"/>
      <c r="U261" s="31"/>
      <c r="V261" s="31"/>
      <c r="W261" s="31"/>
      <c r="X261" s="31"/>
      <c r="Y261" s="31"/>
      <c r="Z261" s="32"/>
      <c r="AA261" s="33"/>
      <c r="AB261" s="33"/>
      <c r="AC261" s="55"/>
      <c r="AD261" s="57"/>
      <c r="AE261" s="57"/>
      <c r="AF261" s="63"/>
      <c r="AG261" s="63"/>
      <c r="AH261" s="82"/>
      <c r="AI261" s="82"/>
      <c r="AJ261" s="78"/>
      <c r="AK261" s="78"/>
      <c r="AL261" s="78"/>
      <c r="AM261" s="80"/>
      <c r="AN261" s="80"/>
      <c r="AO261" s="80"/>
      <c r="AP261" s="80"/>
      <c r="AQ261" s="76"/>
      <c r="AR261" s="113"/>
      <c r="AS261" s="58"/>
    </row>
    <row r="262" spans="1:45" ht="15" hidden="1" customHeight="1">
      <c r="A262" s="66"/>
      <c r="B262" s="67"/>
      <c r="C262" s="68"/>
      <c r="D262" s="68"/>
      <c r="E262" s="111"/>
      <c r="F262" s="68"/>
      <c r="G262" s="91"/>
      <c r="H262" s="85"/>
      <c r="I262" s="84"/>
      <c r="J262" s="110"/>
      <c r="K262" s="58"/>
      <c r="L262" s="58"/>
      <c r="M262" s="110"/>
      <c r="N262" s="63"/>
      <c r="O262" s="63"/>
      <c r="P262" s="90"/>
      <c r="Q262" s="58"/>
      <c r="R262" s="60"/>
      <c r="S262" s="29"/>
      <c r="T262" s="30"/>
      <c r="U262" s="31"/>
      <c r="V262" s="31"/>
      <c r="W262" s="31"/>
      <c r="X262" s="31"/>
      <c r="Y262" s="31"/>
      <c r="Z262" s="32"/>
      <c r="AA262" s="33"/>
      <c r="AB262" s="33"/>
      <c r="AC262" s="55"/>
      <c r="AD262" s="57"/>
      <c r="AE262" s="57"/>
      <c r="AF262" s="63"/>
      <c r="AG262" s="63"/>
      <c r="AH262" s="82"/>
      <c r="AI262" s="82"/>
      <c r="AJ262" s="78"/>
      <c r="AK262" s="78"/>
      <c r="AL262" s="78"/>
      <c r="AM262" s="80"/>
      <c r="AN262" s="80"/>
      <c r="AO262" s="80"/>
      <c r="AP262" s="80"/>
      <c r="AQ262" s="76"/>
      <c r="AR262" s="113"/>
      <c r="AS262" s="58"/>
    </row>
    <row r="263" spans="1:45" ht="15" hidden="1" customHeight="1">
      <c r="A263" s="66"/>
      <c r="B263" s="67"/>
      <c r="C263" s="68"/>
      <c r="D263" s="68"/>
      <c r="E263" s="111"/>
      <c r="F263" s="68"/>
      <c r="G263" s="91"/>
      <c r="H263" s="85"/>
      <c r="I263" s="84"/>
      <c r="J263" s="110"/>
      <c r="K263" s="58"/>
      <c r="L263" s="58"/>
      <c r="M263" s="110"/>
      <c r="N263" s="63"/>
      <c r="O263" s="63"/>
      <c r="P263" s="90"/>
      <c r="Q263" s="58"/>
      <c r="R263" s="60"/>
      <c r="S263" s="29"/>
      <c r="T263" s="30"/>
      <c r="U263" s="31"/>
      <c r="V263" s="31"/>
      <c r="W263" s="31"/>
      <c r="X263" s="31"/>
      <c r="Y263" s="31"/>
      <c r="Z263" s="32"/>
      <c r="AA263" s="33"/>
      <c r="AB263" s="33"/>
      <c r="AC263" s="55"/>
      <c r="AD263" s="57"/>
      <c r="AE263" s="57"/>
      <c r="AF263" s="63"/>
      <c r="AG263" s="63"/>
      <c r="AH263" s="82"/>
      <c r="AI263" s="82"/>
      <c r="AJ263" s="78"/>
      <c r="AK263" s="78"/>
      <c r="AL263" s="78"/>
      <c r="AM263" s="80"/>
      <c r="AN263" s="80"/>
      <c r="AO263" s="80"/>
      <c r="AP263" s="80"/>
      <c r="AQ263" s="76"/>
      <c r="AR263" s="113"/>
      <c r="AS263" s="58"/>
    </row>
    <row r="264" spans="1:45" ht="28.5" customHeight="1">
      <c r="A264" s="66"/>
      <c r="B264" s="67"/>
      <c r="C264" s="68"/>
      <c r="D264" s="68"/>
      <c r="E264" s="111"/>
      <c r="F264" s="68"/>
      <c r="G264" s="91"/>
      <c r="H264" s="85"/>
      <c r="I264" s="84">
        <v>14.3</v>
      </c>
      <c r="J264" s="110" t="s">
        <v>424</v>
      </c>
      <c r="K264" s="58" t="s">
        <v>137</v>
      </c>
      <c r="L264" s="58" t="s">
        <v>62</v>
      </c>
      <c r="M264" s="110"/>
      <c r="N264" s="63"/>
      <c r="O264" s="63"/>
      <c r="P264" s="90"/>
      <c r="Q264" s="58" t="s">
        <v>55</v>
      </c>
      <c r="R264" s="93"/>
      <c r="S264" s="29"/>
      <c r="T264" s="30"/>
      <c r="U264" s="31"/>
      <c r="V264" s="31"/>
      <c r="W264" s="31"/>
      <c r="X264" s="31"/>
      <c r="Y264" s="31"/>
      <c r="Z264" s="32"/>
      <c r="AA264" s="33"/>
      <c r="AB264" s="33"/>
      <c r="AC264" s="55"/>
      <c r="AD264" s="57"/>
      <c r="AE264" s="57"/>
      <c r="AF264" s="63"/>
      <c r="AG264" s="63"/>
      <c r="AH264" s="82"/>
      <c r="AI264" s="82"/>
      <c r="AJ264" s="78"/>
      <c r="AK264" s="78"/>
      <c r="AL264" s="78"/>
      <c r="AM264" s="80"/>
      <c r="AN264" s="80"/>
      <c r="AO264" s="80"/>
      <c r="AP264" s="80"/>
      <c r="AQ264" s="76"/>
      <c r="AR264" s="113" t="s">
        <v>427</v>
      </c>
      <c r="AS264" s="58">
        <v>100</v>
      </c>
    </row>
    <row r="265" spans="1:45" ht="12.75" customHeight="1">
      <c r="A265" s="66"/>
      <c r="B265" s="67"/>
      <c r="C265" s="68"/>
      <c r="D265" s="68"/>
      <c r="E265" s="111"/>
      <c r="F265" s="68"/>
      <c r="G265" s="91"/>
      <c r="H265" s="85"/>
      <c r="I265" s="84"/>
      <c r="J265" s="110"/>
      <c r="K265" s="58"/>
      <c r="L265" s="58"/>
      <c r="M265" s="110"/>
      <c r="N265" s="63"/>
      <c r="O265" s="63"/>
      <c r="P265" s="90"/>
      <c r="Q265" s="58"/>
      <c r="R265" s="60"/>
      <c r="S265" s="29"/>
      <c r="T265" s="30"/>
      <c r="U265" s="31"/>
      <c r="V265" s="31"/>
      <c r="W265" s="31"/>
      <c r="X265" s="31"/>
      <c r="Y265" s="31"/>
      <c r="Z265" s="32"/>
      <c r="AA265" s="33"/>
      <c r="AB265" s="33"/>
      <c r="AC265" s="55"/>
      <c r="AD265" s="57"/>
      <c r="AE265" s="57"/>
      <c r="AF265" s="63"/>
      <c r="AG265" s="63"/>
      <c r="AH265" s="82"/>
      <c r="AI265" s="82"/>
      <c r="AJ265" s="78"/>
      <c r="AK265" s="78"/>
      <c r="AL265" s="78"/>
      <c r="AM265" s="80"/>
      <c r="AN265" s="80"/>
      <c r="AO265" s="80"/>
      <c r="AP265" s="80"/>
      <c r="AQ265" s="76"/>
      <c r="AR265" s="113"/>
      <c r="AS265" s="58"/>
    </row>
    <row r="266" spans="1:45" ht="15" hidden="1" customHeight="1">
      <c r="A266" s="66"/>
      <c r="B266" s="67"/>
      <c r="C266" s="68"/>
      <c r="D266" s="68"/>
      <c r="E266" s="111"/>
      <c r="F266" s="68"/>
      <c r="G266" s="91"/>
      <c r="H266" s="85"/>
      <c r="I266" s="84"/>
      <c r="J266" s="110"/>
      <c r="K266" s="58"/>
      <c r="L266" s="58"/>
      <c r="M266" s="110"/>
      <c r="N266" s="63"/>
      <c r="O266" s="63"/>
      <c r="P266" s="90"/>
      <c r="Q266" s="58"/>
      <c r="R266" s="60"/>
      <c r="S266" s="29"/>
      <c r="T266" s="30"/>
      <c r="U266" s="31"/>
      <c r="V266" s="31"/>
      <c r="W266" s="31"/>
      <c r="X266" s="31"/>
      <c r="Y266" s="31"/>
      <c r="Z266" s="32"/>
      <c r="AA266" s="33"/>
      <c r="AB266" s="33"/>
      <c r="AC266" s="55"/>
      <c r="AD266" s="57"/>
      <c r="AE266" s="57"/>
      <c r="AF266" s="63"/>
      <c r="AG266" s="63"/>
      <c r="AH266" s="82"/>
      <c r="AI266" s="82"/>
      <c r="AJ266" s="78"/>
      <c r="AK266" s="78"/>
      <c r="AL266" s="78"/>
      <c r="AM266" s="80"/>
      <c r="AN266" s="80"/>
      <c r="AO266" s="80"/>
      <c r="AP266" s="80"/>
      <c r="AQ266" s="76"/>
      <c r="AR266" s="113"/>
      <c r="AS266" s="58"/>
    </row>
    <row r="267" spans="1:45" ht="15" hidden="1" customHeight="1">
      <c r="A267" s="66"/>
      <c r="B267" s="67"/>
      <c r="C267" s="68"/>
      <c r="D267" s="68"/>
      <c r="E267" s="111"/>
      <c r="F267" s="68"/>
      <c r="G267" s="91"/>
      <c r="H267" s="85"/>
      <c r="I267" s="84"/>
      <c r="J267" s="110"/>
      <c r="K267" s="58"/>
      <c r="L267" s="58"/>
      <c r="M267" s="110"/>
      <c r="N267" s="63"/>
      <c r="O267" s="63"/>
      <c r="P267" s="90"/>
      <c r="Q267" s="58"/>
      <c r="R267" s="60"/>
      <c r="S267" s="29"/>
      <c r="T267" s="30"/>
      <c r="U267" s="31"/>
      <c r="V267" s="31"/>
      <c r="W267" s="31"/>
      <c r="X267" s="31"/>
      <c r="Y267" s="31"/>
      <c r="Z267" s="32"/>
      <c r="AA267" s="33"/>
      <c r="AB267" s="33"/>
      <c r="AC267" s="55"/>
      <c r="AD267" s="57"/>
      <c r="AE267" s="57"/>
      <c r="AF267" s="63"/>
      <c r="AG267" s="63"/>
      <c r="AH267" s="82"/>
      <c r="AI267" s="82"/>
      <c r="AJ267" s="78"/>
      <c r="AK267" s="78"/>
      <c r="AL267" s="78"/>
      <c r="AM267" s="80"/>
      <c r="AN267" s="80"/>
      <c r="AO267" s="80"/>
      <c r="AP267" s="80"/>
      <c r="AQ267" s="76"/>
      <c r="AR267" s="113"/>
      <c r="AS267" s="58"/>
    </row>
    <row r="268" spans="1:45" ht="8.25" hidden="1" customHeight="1">
      <c r="A268" s="66"/>
      <c r="B268" s="67"/>
      <c r="C268" s="68"/>
      <c r="D268" s="68"/>
      <c r="E268" s="111"/>
      <c r="F268" s="68"/>
      <c r="G268" s="91"/>
      <c r="H268" s="85"/>
      <c r="I268" s="84"/>
      <c r="J268" s="110"/>
      <c r="K268" s="58"/>
      <c r="L268" s="58"/>
      <c r="M268" s="110"/>
      <c r="N268" s="63"/>
      <c r="O268" s="63"/>
      <c r="P268" s="90"/>
      <c r="Q268" s="58"/>
      <c r="R268" s="60"/>
      <c r="S268" s="29"/>
      <c r="T268" s="30"/>
      <c r="U268" s="31"/>
      <c r="V268" s="31"/>
      <c r="W268" s="31"/>
      <c r="X268" s="31"/>
      <c r="Y268" s="31"/>
      <c r="Z268" s="32"/>
      <c r="AA268" s="33"/>
      <c r="AB268" s="33"/>
      <c r="AC268" s="55"/>
      <c r="AD268" s="57"/>
      <c r="AE268" s="57"/>
      <c r="AF268" s="63"/>
      <c r="AG268" s="63"/>
      <c r="AH268" s="82"/>
      <c r="AI268" s="82"/>
      <c r="AJ268" s="78"/>
      <c r="AK268" s="78"/>
      <c r="AL268" s="78"/>
      <c r="AM268" s="80"/>
      <c r="AN268" s="80"/>
      <c r="AO268" s="80"/>
      <c r="AP268" s="80"/>
      <c r="AQ268" s="76"/>
      <c r="AR268" s="113"/>
      <c r="AS268" s="58"/>
    </row>
    <row r="269" spans="1:45" ht="15" hidden="1" customHeight="1">
      <c r="A269" s="66"/>
      <c r="B269" s="67"/>
      <c r="C269" s="68"/>
      <c r="D269" s="68"/>
      <c r="E269" s="111"/>
      <c r="F269" s="68"/>
      <c r="G269" s="91"/>
      <c r="H269" s="85"/>
      <c r="I269" s="84">
        <v>14.4</v>
      </c>
      <c r="J269" s="110"/>
      <c r="K269" s="58"/>
      <c r="L269" s="58"/>
      <c r="M269" s="110"/>
      <c r="N269" s="63"/>
      <c r="O269" s="63"/>
      <c r="P269" s="90"/>
      <c r="Q269" s="58"/>
      <c r="R269" s="93"/>
      <c r="S269" s="29"/>
      <c r="T269" s="30"/>
      <c r="U269" s="31"/>
      <c r="V269" s="31"/>
      <c r="W269" s="31"/>
      <c r="X269" s="31"/>
      <c r="Y269" s="31"/>
      <c r="Z269" s="32"/>
      <c r="AA269" s="33"/>
      <c r="AB269" s="33"/>
      <c r="AC269" s="55"/>
      <c r="AD269" s="57"/>
      <c r="AE269" s="57"/>
      <c r="AF269" s="63"/>
      <c r="AG269" s="63"/>
      <c r="AH269" s="82"/>
      <c r="AI269" s="82"/>
      <c r="AJ269" s="78"/>
      <c r="AK269" s="78"/>
      <c r="AL269" s="78"/>
      <c r="AM269" s="80"/>
      <c r="AN269" s="80"/>
      <c r="AO269" s="80"/>
      <c r="AP269" s="80"/>
      <c r="AQ269" s="76"/>
      <c r="AR269" s="113"/>
      <c r="AS269" s="58"/>
    </row>
    <row r="270" spans="1:45" ht="15" hidden="1" customHeight="1">
      <c r="A270" s="66"/>
      <c r="B270" s="67"/>
      <c r="C270" s="68"/>
      <c r="D270" s="68"/>
      <c r="E270" s="111"/>
      <c r="F270" s="68"/>
      <c r="G270" s="91"/>
      <c r="H270" s="85"/>
      <c r="I270" s="84"/>
      <c r="J270" s="110"/>
      <c r="K270" s="58"/>
      <c r="L270" s="58"/>
      <c r="M270" s="110"/>
      <c r="N270" s="63"/>
      <c r="O270" s="63"/>
      <c r="P270" s="90"/>
      <c r="Q270" s="58"/>
      <c r="R270" s="60"/>
      <c r="S270" s="29"/>
      <c r="T270" s="30"/>
      <c r="U270" s="31"/>
      <c r="V270" s="31"/>
      <c r="W270" s="31"/>
      <c r="X270" s="31"/>
      <c r="Y270" s="31"/>
      <c r="Z270" s="32"/>
      <c r="AA270" s="33"/>
      <c r="AB270" s="33"/>
      <c r="AC270" s="55"/>
      <c r="AD270" s="57"/>
      <c r="AE270" s="57"/>
      <c r="AF270" s="63"/>
      <c r="AG270" s="63"/>
      <c r="AH270" s="82"/>
      <c r="AI270" s="82"/>
      <c r="AJ270" s="78"/>
      <c r="AK270" s="78"/>
      <c r="AL270" s="78"/>
      <c r="AM270" s="80"/>
      <c r="AN270" s="80"/>
      <c r="AO270" s="80"/>
      <c r="AP270" s="80"/>
      <c r="AQ270" s="76"/>
      <c r="AR270" s="114"/>
      <c r="AS270" s="118"/>
    </row>
    <row r="271" spans="1:45" ht="15" hidden="1" customHeight="1">
      <c r="A271" s="66"/>
      <c r="B271" s="67"/>
      <c r="C271" s="68"/>
      <c r="D271" s="68"/>
      <c r="E271" s="111"/>
      <c r="F271" s="68"/>
      <c r="G271" s="91"/>
      <c r="H271" s="85"/>
      <c r="I271" s="84"/>
      <c r="J271" s="110"/>
      <c r="K271" s="58"/>
      <c r="L271" s="58"/>
      <c r="M271" s="110"/>
      <c r="N271" s="63"/>
      <c r="O271" s="63"/>
      <c r="P271" s="90"/>
      <c r="Q271" s="58"/>
      <c r="R271" s="60"/>
      <c r="S271" s="29"/>
      <c r="T271" s="30"/>
      <c r="U271" s="31"/>
      <c r="V271" s="31"/>
      <c r="W271" s="31"/>
      <c r="X271" s="31"/>
      <c r="Y271" s="31"/>
      <c r="Z271" s="32"/>
      <c r="AA271" s="33"/>
      <c r="AB271" s="33"/>
      <c r="AC271" s="55"/>
      <c r="AD271" s="57"/>
      <c r="AE271" s="57"/>
      <c r="AF271" s="63"/>
      <c r="AG271" s="63"/>
      <c r="AH271" s="82"/>
      <c r="AI271" s="82"/>
      <c r="AJ271" s="78"/>
      <c r="AK271" s="78"/>
      <c r="AL271" s="78"/>
      <c r="AM271" s="80"/>
      <c r="AN271" s="80"/>
      <c r="AO271" s="80"/>
      <c r="AP271" s="80"/>
      <c r="AQ271" s="76"/>
      <c r="AR271" s="114"/>
      <c r="AS271" s="118"/>
    </row>
    <row r="272" spans="1:45" ht="15" hidden="1" customHeight="1">
      <c r="A272" s="66"/>
      <c r="B272" s="67"/>
      <c r="C272" s="68"/>
      <c r="D272" s="68"/>
      <c r="E272" s="111"/>
      <c r="F272" s="68"/>
      <c r="G272" s="91"/>
      <c r="H272" s="85"/>
      <c r="I272" s="84"/>
      <c r="J272" s="110"/>
      <c r="K272" s="58"/>
      <c r="L272" s="58"/>
      <c r="M272" s="110"/>
      <c r="N272" s="63"/>
      <c r="O272" s="63"/>
      <c r="P272" s="90"/>
      <c r="Q272" s="58"/>
      <c r="R272" s="60"/>
      <c r="S272" s="29"/>
      <c r="T272" s="30"/>
      <c r="U272" s="31"/>
      <c r="V272" s="31"/>
      <c r="W272" s="31"/>
      <c r="X272" s="31"/>
      <c r="Y272" s="31"/>
      <c r="Z272" s="32"/>
      <c r="AA272" s="33"/>
      <c r="AB272" s="33"/>
      <c r="AC272" s="55"/>
      <c r="AD272" s="57"/>
      <c r="AE272" s="57"/>
      <c r="AF272" s="63"/>
      <c r="AG272" s="63"/>
      <c r="AH272" s="82"/>
      <c r="AI272" s="82"/>
      <c r="AJ272" s="78"/>
      <c r="AK272" s="78"/>
      <c r="AL272" s="78"/>
      <c r="AM272" s="80"/>
      <c r="AN272" s="80"/>
      <c r="AO272" s="80"/>
      <c r="AP272" s="80"/>
      <c r="AQ272" s="76"/>
      <c r="AR272" s="114"/>
      <c r="AS272" s="118"/>
    </row>
    <row r="273" spans="1:45" ht="15" hidden="1" customHeight="1">
      <c r="A273" s="66"/>
      <c r="B273" s="67"/>
      <c r="C273" s="68"/>
      <c r="D273" s="68"/>
      <c r="E273" s="111"/>
      <c r="F273" s="68"/>
      <c r="G273" s="91"/>
      <c r="H273" s="85"/>
      <c r="I273" s="84"/>
      <c r="J273" s="110"/>
      <c r="K273" s="58"/>
      <c r="L273" s="58"/>
      <c r="M273" s="110"/>
      <c r="N273" s="63"/>
      <c r="O273" s="63"/>
      <c r="P273" s="90"/>
      <c r="Q273" s="58"/>
      <c r="R273" s="60"/>
      <c r="S273" s="29"/>
      <c r="T273" s="30"/>
      <c r="U273" s="31"/>
      <c r="V273" s="31"/>
      <c r="W273" s="31"/>
      <c r="X273" s="31"/>
      <c r="Y273" s="31"/>
      <c r="Z273" s="32"/>
      <c r="AA273" s="33"/>
      <c r="AB273" s="33"/>
      <c r="AC273" s="55"/>
      <c r="AD273" s="57"/>
      <c r="AE273" s="57"/>
      <c r="AF273" s="63"/>
      <c r="AG273" s="63"/>
      <c r="AH273" s="82"/>
      <c r="AI273" s="82"/>
      <c r="AJ273" s="78"/>
      <c r="AK273" s="78"/>
      <c r="AL273" s="78"/>
      <c r="AM273" s="80"/>
      <c r="AN273" s="80"/>
      <c r="AO273" s="80"/>
      <c r="AP273" s="80"/>
      <c r="AQ273" s="76"/>
      <c r="AR273" s="114"/>
      <c r="AS273" s="118"/>
    </row>
    <row r="274" spans="1:45" ht="38.25" hidden="1" customHeight="1">
      <c r="A274" s="66"/>
      <c r="B274" s="67"/>
      <c r="C274" s="68"/>
      <c r="D274" s="68"/>
      <c r="E274" s="111"/>
      <c r="F274" s="68"/>
      <c r="G274" s="91"/>
      <c r="H274" s="85"/>
      <c r="I274" s="84">
        <v>14.5</v>
      </c>
      <c r="J274" s="110"/>
      <c r="K274" s="58"/>
      <c r="L274" s="58"/>
      <c r="M274" s="110"/>
      <c r="N274" s="63"/>
      <c r="O274" s="63"/>
      <c r="P274" s="90"/>
      <c r="Q274" s="58"/>
      <c r="R274" s="93"/>
      <c r="S274" s="29"/>
      <c r="T274" s="30"/>
      <c r="U274" s="31"/>
      <c r="V274" s="31"/>
      <c r="W274" s="31"/>
      <c r="X274" s="31"/>
      <c r="Y274" s="31"/>
      <c r="Z274" s="32"/>
      <c r="AA274" s="33"/>
      <c r="AB274" s="33"/>
      <c r="AC274" s="55"/>
      <c r="AD274" s="57"/>
      <c r="AE274" s="57"/>
      <c r="AF274" s="63"/>
      <c r="AG274" s="63"/>
      <c r="AH274" s="82"/>
      <c r="AI274" s="82"/>
      <c r="AJ274" s="78"/>
      <c r="AK274" s="78"/>
      <c r="AL274" s="78"/>
      <c r="AM274" s="80"/>
      <c r="AN274" s="80"/>
      <c r="AO274" s="80"/>
      <c r="AP274" s="80"/>
      <c r="AQ274" s="76"/>
      <c r="AR274" s="113"/>
      <c r="AS274" s="58"/>
    </row>
    <row r="275" spans="1:45" ht="15" hidden="1" customHeight="1">
      <c r="A275" s="66"/>
      <c r="B275" s="67"/>
      <c r="C275" s="68"/>
      <c r="D275" s="68"/>
      <c r="E275" s="111"/>
      <c r="F275" s="68"/>
      <c r="G275" s="91"/>
      <c r="H275" s="85"/>
      <c r="I275" s="84"/>
      <c r="J275" s="110"/>
      <c r="K275" s="58"/>
      <c r="L275" s="58"/>
      <c r="M275" s="110"/>
      <c r="N275" s="63"/>
      <c r="O275" s="63"/>
      <c r="P275" s="90"/>
      <c r="Q275" s="58"/>
      <c r="R275" s="60"/>
      <c r="S275" s="29"/>
      <c r="T275" s="30"/>
      <c r="U275" s="31"/>
      <c r="V275" s="31"/>
      <c r="W275" s="31"/>
      <c r="X275" s="31"/>
      <c r="Y275" s="31"/>
      <c r="Z275" s="32"/>
      <c r="AA275" s="33"/>
      <c r="AB275" s="33"/>
      <c r="AC275" s="55"/>
      <c r="AD275" s="57"/>
      <c r="AE275" s="57"/>
      <c r="AF275" s="63"/>
      <c r="AG275" s="63"/>
      <c r="AH275" s="82"/>
      <c r="AI275" s="82"/>
      <c r="AJ275" s="78"/>
      <c r="AK275" s="78"/>
      <c r="AL275" s="78"/>
      <c r="AM275" s="80"/>
      <c r="AN275" s="80"/>
      <c r="AO275" s="80"/>
      <c r="AP275" s="80"/>
      <c r="AQ275" s="76"/>
      <c r="AR275" s="114"/>
      <c r="AS275" s="118"/>
    </row>
    <row r="276" spans="1:45" ht="15" hidden="1" customHeight="1">
      <c r="A276" s="66"/>
      <c r="B276" s="67"/>
      <c r="C276" s="68"/>
      <c r="D276" s="68"/>
      <c r="E276" s="111"/>
      <c r="F276" s="68"/>
      <c r="G276" s="91"/>
      <c r="H276" s="85"/>
      <c r="I276" s="84"/>
      <c r="J276" s="110"/>
      <c r="K276" s="58"/>
      <c r="L276" s="58"/>
      <c r="M276" s="110"/>
      <c r="N276" s="63"/>
      <c r="O276" s="63"/>
      <c r="P276" s="90"/>
      <c r="Q276" s="58"/>
      <c r="R276" s="60"/>
      <c r="S276" s="29"/>
      <c r="T276" s="30"/>
      <c r="U276" s="31"/>
      <c r="V276" s="31"/>
      <c r="W276" s="31"/>
      <c r="X276" s="31"/>
      <c r="Y276" s="31"/>
      <c r="Z276" s="32"/>
      <c r="AA276" s="33"/>
      <c r="AB276" s="33"/>
      <c r="AC276" s="55"/>
      <c r="AD276" s="57"/>
      <c r="AE276" s="57"/>
      <c r="AF276" s="63"/>
      <c r="AG276" s="63"/>
      <c r="AH276" s="82"/>
      <c r="AI276" s="82"/>
      <c r="AJ276" s="78"/>
      <c r="AK276" s="78"/>
      <c r="AL276" s="78"/>
      <c r="AM276" s="80"/>
      <c r="AN276" s="80"/>
      <c r="AO276" s="80"/>
      <c r="AP276" s="80"/>
      <c r="AQ276" s="76"/>
      <c r="AR276" s="114"/>
      <c r="AS276" s="118"/>
    </row>
    <row r="277" spans="1:45" ht="27.75" hidden="1" customHeight="1">
      <c r="A277" s="66"/>
      <c r="B277" s="67"/>
      <c r="C277" s="68"/>
      <c r="D277" s="68"/>
      <c r="E277" s="111"/>
      <c r="F277" s="68"/>
      <c r="G277" s="91"/>
      <c r="H277" s="85"/>
      <c r="I277" s="84"/>
      <c r="J277" s="110"/>
      <c r="K277" s="58"/>
      <c r="L277" s="58"/>
      <c r="M277" s="110"/>
      <c r="N277" s="63"/>
      <c r="O277" s="63"/>
      <c r="P277" s="90"/>
      <c r="Q277" s="58"/>
      <c r="R277" s="60"/>
      <c r="S277" s="29"/>
      <c r="T277" s="30"/>
      <c r="U277" s="31"/>
      <c r="V277" s="31"/>
      <c r="W277" s="31"/>
      <c r="X277" s="31"/>
      <c r="Y277" s="31"/>
      <c r="Z277" s="32"/>
      <c r="AA277" s="33"/>
      <c r="AB277" s="33"/>
      <c r="AC277" s="55"/>
      <c r="AD277" s="57"/>
      <c r="AE277" s="57"/>
      <c r="AF277" s="63"/>
      <c r="AG277" s="63"/>
      <c r="AH277" s="82"/>
      <c r="AI277" s="82"/>
      <c r="AJ277" s="78"/>
      <c r="AK277" s="78"/>
      <c r="AL277" s="78"/>
      <c r="AM277" s="80"/>
      <c r="AN277" s="80"/>
      <c r="AO277" s="80"/>
      <c r="AP277" s="80"/>
      <c r="AQ277" s="76"/>
      <c r="AR277" s="114"/>
      <c r="AS277" s="118"/>
    </row>
    <row r="278" spans="1:45" ht="15" hidden="1" customHeight="1">
      <c r="A278" s="66"/>
      <c r="B278" s="67"/>
      <c r="C278" s="68"/>
      <c r="D278" s="68"/>
      <c r="E278" s="111"/>
      <c r="F278" s="68"/>
      <c r="G278" s="91"/>
      <c r="H278" s="85"/>
      <c r="I278" s="84"/>
      <c r="J278" s="110"/>
      <c r="K278" s="58"/>
      <c r="L278" s="58"/>
      <c r="M278" s="110"/>
      <c r="N278" s="63"/>
      <c r="O278" s="63"/>
      <c r="P278" s="90"/>
      <c r="Q278" s="58"/>
      <c r="R278" s="60"/>
      <c r="S278" s="29"/>
      <c r="T278" s="30"/>
      <c r="U278" s="31"/>
      <c r="V278" s="31"/>
      <c r="W278" s="31"/>
      <c r="X278" s="31"/>
      <c r="Y278" s="31"/>
      <c r="Z278" s="32"/>
      <c r="AA278" s="33"/>
      <c r="AB278" s="33"/>
      <c r="AC278" s="55"/>
      <c r="AD278" s="57"/>
      <c r="AE278" s="57"/>
      <c r="AF278" s="63"/>
      <c r="AG278" s="63"/>
      <c r="AH278" s="82"/>
      <c r="AI278" s="82"/>
      <c r="AJ278" s="78"/>
      <c r="AK278" s="78"/>
      <c r="AL278" s="78"/>
      <c r="AM278" s="80"/>
      <c r="AN278" s="80"/>
      <c r="AO278" s="80"/>
      <c r="AP278" s="80"/>
      <c r="AQ278" s="76"/>
      <c r="AR278" s="114"/>
      <c r="AS278" s="118"/>
    </row>
    <row r="279" spans="1:45" ht="15" customHeight="1">
      <c r="A279" s="66" t="s">
        <v>375</v>
      </c>
      <c r="B279" s="67" t="s">
        <v>300</v>
      </c>
      <c r="C279" s="68" t="s">
        <v>120</v>
      </c>
      <c r="D279" s="68" t="s">
        <v>428</v>
      </c>
      <c r="E279" s="111" t="s">
        <v>429</v>
      </c>
      <c r="F279" s="68" t="s">
        <v>46</v>
      </c>
      <c r="G279" s="91" t="s">
        <v>164</v>
      </c>
      <c r="H279" s="85"/>
      <c r="I279" s="61">
        <v>15.1</v>
      </c>
      <c r="J279" s="110" t="s">
        <v>432</v>
      </c>
      <c r="K279" s="58" t="s">
        <v>137</v>
      </c>
      <c r="L279" s="58" t="s">
        <v>62</v>
      </c>
      <c r="M279" s="110" t="s">
        <v>301</v>
      </c>
      <c r="N279" s="63">
        <v>5</v>
      </c>
      <c r="O279" s="63">
        <v>6</v>
      </c>
      <c r="P279" s="89" t="str">
        <f>IF(AND(N279&lt;&gt;"",O279&lt;&gt;""),IF(AND(N279&gt;5,O279&gt;5),"I",IF(AND(N279&lt;=5,O279&gt;5),"II",IF(AND(N279&gt;5,O279&lt;=5),"IV",IF(AND(N279&lt;=5,O279&lt;=5),"III")))),"")</f>
        <v>II</v>
      </c>
      <c r="Q279" s="58" t="s">
        <v>55</v>
      </c>
      <c r="R279" s="59"/>
      <c r="S279" s="29"/>
      <c r="T279" s="30"/>
      <c r="U279" s="31"/>
      <c r="V279" s="31"/>
      <c r="W279" s="31"/>
      <c r="X279" s="31"/>
      <c r="Y279" s="31"/>
      <c r="Z279" s="32"/>
      <c r="AA279" s="33"/>
      <c r="AB279" s="33"/>
      <c r="AC279" s="54" t="s">
        <v>55</v>
      </c>
      <c r="AD279" s="56" t="str">
        <f>IF($N279=1,"b","")</f>
        <v/>
      </c>
      <c r="AE279" s="56" t="str">
        <f>IF($O279=1,"b","")</f>
        <v/>
      </c>
      <c r="AF279" s="63">
        <v>5</v>
      </c>
      <c r="AG279" s="63">
        <v>6</v>
      </c>
      <c r="AH279" s="81">
        <v>0</v>
      </c>
      <c r="AI279" s="81">
        <v>0</v>
      </c>
      <c r="AJ279" s="77">
        <v>1</v>
      </c>
      <c r="AK279" s="77">
        <v>1</v>
      </c>
      <c r="AL279" s="77">
        <v>2</v>
      </c>
      <c r="AM279" s="79" t="str">
        <f>IF($AL279&gt;=2,IF(AND($AF279="",$AG279=""),"",IF(AND($AF279&gt;5,$AG279&gt;5),"I","")),"")</f>
        <v/>
      </c>
      <c r="AN279" s="79" t="str">
        <f>IF($AL279&gt;=2,IF(AND($AF279="",$AG279=""),"",IF(AND($AF279&lt;6,$AG279&gt;5),"II","")),"")</f>
        <v>II</v>
      </c>
      <c r="AO279" s="79" t="str">
        <f>IF($AL279&gt;=2,IF(AND($AF279="",$AG279=""),"",IF(AND($AF279&lt;6,$AG279&lt;6),"III","")),"")</f>
        <v/>
      </c>
      <c r="AP279" s="79" t="str">
        <f>IF($AL279&gt;=2,IF(AND($AF279="",$AG279=""),"",IF(AND($AF279&gt;5,$AG279&lt;6),"IV","")),"")</f>
        <v/>
      </c>
      <c r="AQ279" s="76" t="s">
        <v>56</v>
      </c>
      <c r="AR279" s="110" t="s">
        <v>436</v>
      </c>
      <c r="AS279" s="58">
        <v>100</v>
      </c>
    </row>
    <row r="280" spans="1:45" ht="15" customHeight="1">
      <c r="A280" s="66"/>
      <c r="B280" s="67"/>
      <c r="C280" s="68"/>
      <c r="D280" s="68"/>
      <c r="E280" s="111"/>
      <c r="F280" s="68"/>
      <c r="G280" s="91"/>
      <c r="H280" s="85"/>
      <c r="I280" s="61"/>
      <c r="J280" s="110"/>
      <c r="K280" s="58"/>
      <c r="L280" s="58"/>
      <c r="M280" s="110"/>
      <c r="N280" s="63"/>
      <c r="O280" s="63"/>
      <c r="P280" s="90"/>
      <c r="Q280" s="58"/>
      <c r="R280" s="60"/>
      <c r="S280" s="29"/>
      <c r="T280" s="30"/>
      <c r="U280" s="31"/>
      <c r="V280" s="31"/>
      <c r="W280" s="31"/>
      <c r="X280" s="31"/>
      <c r="Y280" s="31"/>
      <c r="Z280" s="32"/>
      <c r="AA280" s="33"/>
      <c r="AB280" s="33"/>
      <c r="AC280" s="55"/>
      <c r="AD280" s="57"/>
      <c r="AE280" s="57"/>
      <c r="AF280" s="63"/>
      <c r="AG280" s="63"/>
      <c r="AH280" s="82"/>
      <c r="AI280" s="82"/>
      <c r="AJ280" s="78"/>
      <c r="AK280" s="78"/>
      <c r="AL280" s="78"/>
      <c r="AM280" s="80"/>
      <c r="AN280" s="80"/>
      <c r="AO280" s="80"/>
      <c r="AP280" s="80"/>
      <c r="AQ280" s="76"/>
      <c r="AR280" s="110"/>
      <c r="AS280" s="58"/>
    </row>
    <row r="281" spans="1:45" ht="15" customHeight="1">
      <c r="A281" s="66"/>
      <c r="B281" s="67"/>
      <c r="C281" s="68"/>
      <c r="D281" s="68"/>
      <c r="E281" s="111"/>
      <c r="F281" s="68"/>
      <c r="G281" s="91"/>
      <c r="H281" s="85"/>
      <c r="I281" s="61"/>
      <c r="J281" s="110"/>
      <c r="K281" s="58"/>
      <c r="L281" s="58"/>
      <c r="M281" s="110"/>
      <c r="N281" s="63"/>
      <c r="O281" s="63"/>
      <c r="P281" s="90"/>
      <c r="Q281" s="58"/>
      <c r="R281" s="60"/>
      <c r="S281" s="29"/>
      <c r="T281" s="30"/>
      <c r="U281" s="31"/>
      <c r="V281" s="31"/>
      <c r="W281" s="31"/>
      <c r="X281" s="31"/>
      <c r="Y281" s="31"/>
      <c r="Z281" s="32"/>
      <c r="AA281" s="33"/>
      <c r="AB281" s="33"/>
      <c r="AC281" s="55"/>
      <c r="AD281" s="57"/>
      <c r="AE281" s="57"/>
      <c r="AF281" s="63"/>
      <c r="AG281" s="63"/>
      <c r="AH281" s="82"/>
      <c r="AI281" s="82"/>
      <c r="AJ281" s="78"/>
      <c r="AK281" s="78"/>
      <c r="AL281" s="78"/>
      <c r="AM281" s="80"/>
      <c r="AN281" s="80"/>
      <c r="AO281" s="80"/>
      <c r="AP281" s="80"/>
      <c r="AQ281" s="76"/>
      <c r="AR281" s="110"/>
      <c r="AS281" s="58"/>
    </row>
    <row r="282" spans="1:45" ht="15" customHeight="1">
      <c r="A282" s="66"/>
      <c r="B282" s="67"/>
      <c r="C282" s="68"/>
      <c r="D282" s="68"/>
      <c r="E282" s="111"/>
      <c r="F282" s="68"/>
      <c r="G282" s="91"/>
      <c r="H282" s="85"/>
      <c r="I282" s="61"/>
      <c r="J282" s="110"/>
      <c r="K282" s="58"/>
      <c r="L282" s="58"/>
      <c r="M282" s="110"/>
      <c r="N282" s="63"/>
      <c r="O282" s="63"/>
      <c r="P282" s="90"/>
      <c r="Q282" s="58"/>
      <c r="R282" s="60"/>
      <c r="S282" s="29"/>
      <c r="T282" s="30"/>
      <c r="U282" s="31"/>
      <c r="V282" s="31"/>
      <c r="W282" s="31"/>
      <c r="X282" s="31"/>
      <c r="Y282" s="31"/>
      <c r="Z282" s="32"/>
      <c r="AA282" s="33"/>
      <c r="AB282" s="33"/>
      <c r="AC282" s="55"/>
      <c r="AD282" s="57"/>
      <c r="AE282" s="57"/>
      <c r="AF282" s="63"/>
      <c r="AG282" s="63"/>
      <c r="AH282" s="82"/>
      <c r="AI282" s="82"/>
      <c r="AJ282" s="78"/>
      <c r="AK282" s="78"/>
      <c r="AL282" s="78"/>
      <c r="AM282" s="80"/>
      <c r="AN282" s="80"/>
      <c r="AO282" s="80"/>
      <c r="AP282" s="80"/>
      <c r="AQ282" s="76"/>
      <c r="AR282" s="110"/>
      <c r="AS282" s="58"/>
    </row>
    <row r="283" spans="1:45" ht="15" customHeight="1">
      <c r="A283" s="66"/>
      <c r="B283" s="67"/>
      <c r="C283" s="68"/>
      <c r="D283" s="68"/>
      <c r="E283" s="111"/>
      <c r="F283" s="68"/>
      <c r="G283" s="91"/>
      <c r="H283" s="85"/>
      <c r="I283" s="61"/>
      <c r="J283" s="110"/>
      <c r="K283" s="58"/>
      <c r="L283" s="58"/>
      <c r="M283" s="110"/>
      <c r="N283" s="63"/>
      <c r="O283" s="63"/>
      <c r="P283" s="90"/>
      <c r="Q283" s="58"/>
      <c r="R283" s="60"/>
      <c r="S283" s="29"/>
      <c r="T283" s="30"/>
      <c r="U283" s="31"/>
      <c r="V283" s="31"/>
      <c r="W283" s="31"/>
      <c r="X283" s="31"/>
      <c r="Y283" s="31"/>
      <c r="Z283" s="32"/>
      <c r="AA283" s="33"/>
      <c r="AB283" s="33"/>
      <c r="AC283" s="55"/>
      <c r="AD283" s="57"/>
      <c r="AE283" s="57"/>
      <c r="AF283" s="63"/>
      <c r="AG283" s="63"/>
      <c r="AH283" s="82"/>
      <c r="AI283" s="82"/>
      <c r="AJ283" s="78"/>
      <c r="AK283" s="78"/>
      <c r="AL283" s="78"/>
      <c r="AM283" s="80"/>
      <c r="AN283" s="80"/>
      <c r="AO283" s="80"/>
      <c r="AP283" s="80"/>
      <c r="AQ283" s="76"/>
      <c r="AR283" s="110"/>
      <c r="AS283" s="58"/>
    </row>
    <row r="284" spans="1:45" ht="15" customHeight="1">
      <c r="A284" s="66"/>
      <c r="B284" s="67"/>
      <c r="C284" s="68"/>
      <c r="D284" s="68"/>
      <c r="E284" s="111"/>
      <c r="F284" s="68"/>
      <c r="G284" s="91"/>
      <c r="H284" s="85"/>
      <c r="I284" s="61">
        <v>15.2</v>
      </c>
      <c r="J284" s="110" t="s">
        <v>433</v>
      </c>
      <c r="K284" s="58" t="s">
        <v>137</v>
      </c>
      <c r="L284" s="58" t="s">
        <v>62</v>
      </c>
      <c r="M284" s="110"/>
      <c r="N284" s="63"/>
      <c r="O284" s="63"/>
      <c r="P284" s="90"/>
      <c r="Q284" s="58" t="s">
        <v>55</v>
      </c>
      <c r="R284" s="59"/>
      <c r="S284" s="29"/>
      <c r="T284" s="30"/>
      <c r="U284" s="31"/>
      <c r="V284" s="31"/>
      <c r="W284" s="31"/>
      <c r="X284" s="31"/>
      <c r="Y284" s="31"/>
      <c r="Z284" s="32"/>
      <c r="AA284" s="33"/>
      <c r="AB284" s="33"/>
      <c r="AC284" s="55"/>
      <c r="AD284" s="57"/>
      <c r="AE284" s="57"/>
      <c r="AF284" s="63"/>
      <c r="AG284" s="63"/>
      <c r="AH284" s="82"/>
      <c r="AI284" s="82"/>
      <c r="AJ284" s="78"/>
      <c r="AK284" s="78"/>
      <c r="AL284" s="78"/>
      <c r="AM284" s="80"/>
      <c r="AN284" s="80"/>
      <c r="AO284" s="80"/>
      <c r="AP284" s="80"/>
      <c r="AQ284" s="76"/>
      <c r="AR284" s="110" t="s">
        <v>437</v>
      </c>
      <c r="AS284" s="58">
        <v>100</v>
      </c>
    </row>
    <row r="285" spans="1:45" ht="15" customHeight="1">
      <c r="A285" s="66"/>
      <c r="B285" s="67"/>
      <c r="C285" s="68"/>
      <c r="D285" s="68"/>
      <c r="E285" s="111"/>
      <c r="F285" s="68"/>
      <c r="G285" s="91"/>
      <c r="H285" s="85"/>
      <c r="I285" s="61"/>
      <c r="J285" s="110"/>
      <c r="K285" s="58"/>
      <c r="L285" s="58"/>
      <c r="M285" s="110"/>
      <c r="N285" s="63"/>
      <c r="O285" s="63"/>
      <c r="P285" s="90"/>
      <c r="Q285" s="58"/>
      <c r="R285" s="60"/>
      <c r="S285" s="29"/>
      <c r="T285" s="30"/>
      <c r="U285" s="31"/>
      <c r="V285" s="31"/>
      <c r="W285" s="31"/>
      <c r="X285" s="31"/>
      <c r="Y285" s="31"/>
      <c r="Z285" s="32"/>
      <c r="AA285" s="33"/>
      <c r="AB285" s="33"/>
      <c r="AC285" s="55"/>
      <c r="AD285" s="57"/>
      <c r="AE285" s="57"/>
      <c r="AF285" s="63"/>
      <c r="AG285" s="63"/>
      <c r="AH285" s="82"/>
      <c r="AI285" s="82"/>
      <c r="AJ285" s="78"/>
      <c r="AK285" s="78"/>
      <c r="AL285" s="78"/>
      <c r="AM285" s="80"/>
      <c r="AN285" s="80"/>
      <c r="AO285" s="80"/>
      <c r="AP285" s="80"/>
      <c r="AQ285" s="76"/>
      <c r="AR285" s="110"/>
      <c r="AS285" s="58"/>
    </row>
    <row r="286" spans="1:45" ht="15" customHeight="1">
      <c r="A286" s="66"/>
      <c r="B286" s="67"/>
      <c r="C286" s="68"/>
      <c r="D286" s="68"/>
      <c r="E286" s="111"/>
      <c r="F286" s="68"/>
      <c r="G286" s="91"/>
      <c r="H286" s="85"/>
      <c r="I286" s="61"/>
      <c r="J286" s="110"/>
      <c r="K286" s="58"/>
      <c r="L286" s="58"/>
      <c r="M286" s="110"/>
      <c r="N286" s="63"/>
      <c r="O286" s="63"/>
      <c r="P286" s="90"/>
      <c r="Q286" s="58"/>
      <c r="R286" s="60"/>
      <c r="S286" s="29"/>
      <c r="T286" s="30"/>
      <c r="U286" s="31"/>
      <c r="V286" s="31"/>
      <c r="W286" s="31"/>
      <c r="X286" s="31"/>
      <c r="Y286" s="31"/>
      <c r="Z286" s="32"/>
      <c r="AA286" s="33"/>
      <c r="AB286" s="33"/>
      <c r="AC286" s="55"/>
      <c r="AD286" s="57"/>
      <c r="AE286" s="57"/>
      <c r="AF286" s="63"/>
      <c r="AG286" s="63"/>
      <c r="AH286" s="82"/>
      <c r="AI286" s="82"/>
      <c r="AJ286" s="78"/>
      <c r="AK286" s="78"/>
      <c r="AL286" s="78"/>
      <c r="AM286" s="80"/>
      <c r="AN286" s="80"/>
      <c r="AO286" s="80"/>
      <c r="AP286" s="80"/>
      <c r="AQ286" s="76"/>
      <c r="AR286" s="110"/>
      <c r="AS286" s="58"/>
    </row>
    <row r="287" spans="1:45" ht="15" customHeight="1">
      <c r="A287" s="66"/>
      <c r="B287" s="67"/>
      <c r="C287" s="68"/>
      <c r="D287" s="68"/>
      <c r="E287" s="111"/>
      <c r="F287" s="68"/>
      <c r="G287" s="91"/>
      <c r="H287" s="85"/>
      <c r="I287" s="61"/>
      <c r="J287" s="110"/>
      <c r="K287" s="58"/>
      <c r="L287" s="58"/>
      <c r="M287" s="110"/>
      <c r="N287" s="63"/>
      <c r="O287" s="63"/>
      <c r="P287" s="90"/>
      <c r="Q287" s="58"/>
      <c r="R287" s="60"/>
      <c r="S287" s="29"/>
      <c r="T287" s="30"/>
      <c r="U287" s="31"/>
      <c r="V287" s="31"/>
      <c r="W287" s="31"/>
      <c r="X287" s="31"/>
      <c r="Y287" s="31"/>
      <c r="Z287" s="32"/>
      <c r="AA287" s="33"/>
      <c r="AB287" s="33"/>
      <c r="AC287" s="55"/>
      <c r="AD287" s="57"/>
      <c r="AE287" s="57"/>
      <c r="AF287" s="63"/>
      <c r="AG287" s="63"/>
      <c r="AH287" s="82"/>
      <c r="AI287" s="82"/>
      <c r="AJ287" s="78"/>
      <c r="AK287" s="78"/>
      <c r="AL287" s="78"/>
      <c r="AM287" s="80"/>
      <c r="AN287" s="80"/>
      <c r="AO287" s="80"/>
      <c r="AP287" s="80"/>
      <c r="AQ287" s="76"/>
      <c r="AR287" s="110"/>
      <c r="AS287" s="58"/>
    </row>
    <row r="288" spans="1:45" ht="14.25" customHeight="1">
      <c r="A288" s="66"/>
      <c r="B288" s="67"/>
      <c r="C288" s="68"/>
      <c r="D288" s="68"/>
      <c r="E288" s="111"/>
      <c r="F288" s="68"/>
      <c r="G288" s="91"/>
      <c r="H288" s="85"/>
      <c r="I288" s="61"/>
      <c r="J288" s="110"/>
      <c r="K288" s="58"/>
      <c r="L288" s="58"/>
      <c r="M288" s="110"/>
      <c r="N288" s="63"/>
      <c r="O288" s="63"/>
      <c r="P288" s="90"/>
      <c r="Q288" s="58"/>
      <c r="R288" s="60"/>
      <c r="S288" s="29"/>
      <c r="T288" s="30"/>
      <c r="U288" s="31"/>
      <c r="V288" s="31"/>
      <c r="W288" s="31"/>
      <c r="X288" s="31"/>
      <c r="Y288" s="31"/>
      <c r="Z288" s="32"/>
      <c r="AA288" s="33"/>
      <c r="AB288" s="33"/>
      <c r="AC288" s="55"/>
      <c r="AD288" s="57"/>
      <c r="AE288" s="57"/>
      <c r="AF288" s="63"/>
      <c r="AG288" s="63"/>
      <c r="AH288" s="82"/>
      <c r="AI288" s="82"/>
      <c r="AJ288" s="78"/>
      <c r="AK288" s="78"/>
      <c r="AL288" s="78"/>
      <c r="AM288" s="80"/>
      <c r="AN288" s="80"/>
      <c r="AO288" s="80"/>
      <c r="AP288" s="80"/>
      <c r="AQ288" s="76"/>
      <c r="AR288" s="110"/>
      <c r="AS288" s="58"/>
    </row>
    <row r="289" spans="1:45" ht="15" hidden="1" customHeight="1">
      <c r="A289" s="66"/>
      <c r="B289" s="67"/>
      <c r="C289" s="68"/>
      <c r="D289" s="68"/>
      <c r="E289" s="111"/>
      <c r="F289" s="68"/>
      <c r="G289" s="91"/>
      <c r="H289" s="85"/>
      <c r="I289" s="61">
        <v>15.3</v>
      </c>
      <c r="J289" s="110"/>
      <c r="K289" s="58"/>
      <c r="L289" s="58"/>
      <c r="M289" s="110"/>
      <c r="N289" s="63"/>
      <c r="O289" s="63"/>
      <c r="P289" s="90"/>
      <c r="Q289" s="58"/>
      <c r="R289" s="59"/>
      <c r="S289" s="29"/>
      <c r="T289" s="30"/>
      <c r="U289" s="31"/>
      <c r="V289" s="31"/>
      <c r="W289" s="31"/>
      <c r="X289" s="31"/>
      <c r="Y289" s="31"/>
      <c r="Z289" s="32"/>
      <c r="AA289" s="33"/>
      <c r="AB289" s="33"/>
      <c r="AC289" s="55"/>
      <c r="AD289" s="57"/>
      <c r="AE289" s="57"/>
      <c r="AF289" s="63"/>
      <c r="AG289" s="63"/>
      <c r="AH289" s="82"/>
      <c r="AI289" s="82"/>
      <c r="AJ289" s="78"/>
      <c r="AK289" s="78"/>
      <c r="AL289" s="78"/>
      <c r="AM289" s="80"/>
      <c r="AN289" s="80"/>
      <c r="AO289" s="80"/>
      <c r="AP289" s="80"/>
      <c r="AQ289" s="76"/>
      <c r="AR289" s="110"/>
      <c r="AS289" s="58"/>
    </row>
    <row r="290" spans="1:45" ht="15" hidden="1" customHeight="1">
      <c r="A290" s="66"/>
      <c r="B290" s="67"/>
      <c r="C290" s="68"/>
      <c r="D290" s="68"/>
      <c r="E290" s="111"/>
      <c r="F290" s="68"/>
      <c r="G290" s="91"/>
      <c r="H290" s="85"/>
      <c r="I290" s="61"/>
      <c r="J290" s="110"/>
      <c r="K290" s="58"/>
      <c r="L290" s="58"/>
      <c r="M290" s="110"/>
      <c r="N290" s="63"/>
      <c r="O290" s="63"/>
      <c r="P290" s="90"/>
      <c r="Q290" s="58"/>
      <c r="R290" s="60"/>
      <c r="S290" s="29"/>
      <c r="T290" s="30"/>
      <c r="U290" s="31"/>
      <c r="V290" s="31"/>
      <c r="W290" s="31"/>
      <c r="X290" s="31"/>
      <c r="Y290" s="31"/>
      <c r="Z290" s="32"/>
      <c r="AA290" s="33"/>
      <c r="AB290" s="33"/>
      <c r="AC290" s="55"/>
      <c r="AD290" s="57"/>
      <c r="AE290" s="57"/>
      <c r="AF290" s="63"/>
      <c r="AG290" s="63"/>
      <c r="AH290" s="82"/>
      <c r="AI290" s="82"/>
      <c r="AJ290" s="78"/>
      <c r="AK290" s="78"/>
      <c r="AL290" s="78"/>
      <c r="AM290" s="80"/>
      <c r="AN290" s="80"/>
      <c r="AO290" s="80"/>
      <c r="AP290" s="80"/>
      <c r="AQ290" s="76"/>
      <c r="AR290" s="110"/>
      <c r="AS290" s="58"/>
    </row>
    <row r="291" spans="1:45" ht="15" hidden="1" customHeight="1">
      <c r="A291" s="66"/>
      <c r="B291" s="67"/>
      <c r="C291" s="68"/>
      <c r="D291" s="68"/>
      <c r="E291" s="111"/>
      <c r="F291" s="68"/>
      <c r="G291" s="91"/>
      <c r="H291" s="85"/>
      <c r="I291" s="61"/>
      <c r="J291" s="110"/>
      <c r="K291" s="58"/>
      <c r="L291" s="58"/>
      <c r="M291" s="110"/>
      <c r="N291" s="63"/>
      <c r="O291" s="63"/>
      <c r="P291" s="90"/>
      <c r="Q291" s="58"/>
      <c r="R291" s="60"/>
      <c r="S291" s="29"/>
      <c r="T291" s="30"/>
      <c r="U291" s="31"/>
      <c r="V291" s="31"/>
      <c r="W291" s="31"/>
      <c r="X291" s="31"/>
      <c r="Y291" s="31"/>
      <c r="Z291" s="32"/>
      <c r="AA291" s="33"/>
      <c r="AB291" s="33"/>
      <c r="AC291" s="55"/>
      <c r="AD291" s="57"/>
      <c r="AE291" s="57"/>
      <c r="AF291" s="63"/>
      <c r="AG291" s="63"/>
      <c r="AH291" s="82"/>
      <c r="AI291" s="82"/>
      <c r="AJ291" s="78"/>
      <c r="AK291" s="78"/>
      <c r="AL291" s="78"/>
      <c r="AM291" s="80"/>
      <c r="AN291" s="80"/>
      <c r="AO291" s="80"/>
      <c r="AP291" s="80"/>
      <c r="AQ291" s="76"/>
      <c r="AR291" s="110"/>
      <c r="AS291" s="58"/>
    </row>
    <row r="292" spans="1:45" ht="24.75" hidden="1" customHeight="1">
      <c r="A292" s="66"/>
      <c r="B292" s="67"/>
      <c r="C292" s="68"/>
      <c r="D292" s="68"/>
      <c r="E292" s="111"/>
      <c r="F292" s="68"/>
      <c r="G292" s="91"/>
      <c r="H292" s="85"/>
      <c r="I292" s="61"/>
      <c r="J292" s="110"/>
      <c r="K292" s="58"/>
      <c r="L292" s="58"/>
      <c r="M292" s="110"/>
      <c r="N292" s="63"/>
      <c r="O292" s="63"/>
      <c r="P292" s="90"/>
      <c r="Q292" s="58"/>
      <c r="R292" s="60"/>
      <c r="S292" s="29"/>
      <c r="T292" s="30"/>
      <c r="U292" s="31"/>
      <c r="V292" s="31"/>
      <c r="W292" s="31"/>
      <c r="X292" s="31"/>
      <c r="Y292" s="31"/>
      <c r="Z292" s="32"/>
      <c r="AA292" s="33"/>
      <c r="AB292" s="33"/>
      <c r="AC292" s="55"/>
      <c r="AD292" s="57"/>
      <c r="AE292" s="57"/>
      <c r="AF292" s="63"/>
      <c r="AG292" s="63"/>
      <c r="AH292" s="82"/>
      <c r="AI292" s="82"/>
      <c r="AJ292" s="78"/>
      <c r="AK292" s="78"/>
      <c r="AL292" s="78"/>
      <c r="AM292" s="80"/>
      <c r="AN292" s="80"/>
      <c r="AO292" s="80"/>
      <c r="AP292" s="80"/>
      <c r="AQ292" s="76"/>
      <c r="AR292" s="110"/>
      <c r="AS292" s="58"/>
    </row>
    <row r="293" spans="1:45" ht="18" hidden="1" customHeight="1">
      <c r="A293" s="66"/>
      <c r="B293" s="67"/>
      <c r="C293" s="68"/>
      <c r="D293" s="68"/>
      <c r="E293" s="111"/>
      <c r="F293" s="68"/>
      <c r="G293" s="91"/>
      <c r="H293" s="85"/>
      <c r="I293" s="61"/>
      <c r="J293" s="110"/>
      <c r="K293" s="58"/>
      <c r="L293" s="58"/>
      <c r="M293" s="110"/>
      <c r="N293" s="63"/>
      <c r="O293" s="63"/>
      <c r="P293" s="90"/>
      <c r="Q293" s="58"/>
      <c r="R293" s="60"/>
      <c r="S293" s="29"/>
      <c r="T293" s="30"/>
      <c r="U293" s="31"/>
      <c r="V293" s="31"/>
      <c r="W293" s="31"/>
      <c r="X293" s="31"/>
      <c r="Y293" s="31"/>
      <c r="Z293" s="32"/>
      <c r="AA293" s="33"/>
      <c r="AB293" s="33"/>
      <c r="AC293" s="55"/>
      <c r="AD293" s="57"/>
      <c r="AE293" s="57"/>
      <c r="AF293" s="63"/>
      <c r="AG293" s="63"/>
      <c r="AH293" s="82"/>
      <c r="AI293" s="82"/>
      <c r="AJ293" s="78"/>
      <c r="AK293" s="78"/>
      <c r="AL293" s="78"/>
      <c r="AM293" s="80"/>
      <c r="AN293" s="80"/>
      <c r="AO293" s="80"/>
      <c r="AP293" s="80"/>
      <c r="AQ293" s="76"/>
      <c r="AR293" s="110"/>
      <c r="AS293" s="58"/>
    </row>
    <row r="294" spans="1:45" ht="12.75" hidden="1" customHeight="1">
      <c r="A294" s="66"/>
      <c r="B294" s="67"/>
      <c r="C294" s="68"/>
      <c r="D294" s="68"/>
      <c r="E294" s="111"/>
      <c r="F294" s="68"/>
      <c r="G294" s="91"/>
      <c r="H294" s="85"/>
      <c r="I294" s="61">
        <v>15.4</v>
      </c>
      <c r="J294" s="110"/>
      <c r="K294" s="58"/>
      <c r="L294" s="58"/>
      <c r="M294" s="110"/>
      <c r="N294" s="63"/>
      <c r="O294" s="63"/>
      <c r="P294" s="90"/>
      <c r="Q294" s="58"/>
      <c r="R294" s="59"/>
      <c r="S294" s="29"/>
      <c r="T294" s="30"/>
      <c r="U294" s="31"/>
      <c r="V294" s="31"/>
      <c r="W294" s="31"/>
      <c r="X294" s="31"/>
      <c r="Y294" s="31"/>
      <c r="Z294" s="32"/>
      <c r="AA294" s="33"/>
      <c r="AB294" s="33"/>
      <c r="AC294" s="55"/>
      <c r="AD294" s="57"/>
      <c r="AE294" s="57"/>
      <c r="AF294" s="63"/>
      <c r="AG294" s="63"/>
      <c r="AH294" s="82"/>
      <c r="AI294" s="82"/>
      <c r="AJ294" s="78"/>
      <c r="AK294" s="78"/>
      <c r="AL294" s="78"/>
      <c r="AM294" s="80"/>
      <c r="AN294" s="80"/>
      <c r="AO294" s="80"/>
      <c r="AP294" s="80"/>
      <c r="AQ294" s="76"/>
      <c r="AR294" s="113"/>
      <c r="AS294" s="58"/>
    </row>
    <row r="295" spans="1:45" ht="17.25" hidden="1" customHeight="1">
      <c r="A295" s="66"/>
      <c r="B295" s="67"/>
      <c r="C295" s="68"/>
      <c r="D295" s="68"/>
      <c r="E295" s="111"/>
      <c r="F295" s="68"/>
      <c r="G295" s="91"/>
      <c r="H295" s="85"/>
      <c r="I295" s="61"/>
      <c r="J295" s="110"/>
      <c r="K295" s="58"/>
      <c r="L295" s="58"/>
      <c r="M295" s="110"/>
      <c r="N295" s="63"/>
      <c r="O295" s="63"/>
      <c r="P295" s="90"/>
      <c r="Q295" s="58"/>
      <c r="R295" s="60"/>
      <c r="S295" s="29"/>
      <c r="T295" s="30"/>
      <c r="U295" s="31"/>
      <c r="V295" s="31"/>
      <c r="W295" s="31"/>
      <c r="X295" s="31"/>
      <c r="Y295" s="31"/>
      <c r="Z295" s="32"/>
      <c r="AA295" s="33"/>
      <c r="AB295" s="33"/>
      <c r="AC295" s="55"/>
      <c r="AD295" s="57"/>
      <c r="AE295" s="57"/>
      <c r="AF295" s="63"/>
      <c r="AG295" s="63"/>
      <c r="AH295" s="82"/>
      <c r="AI295" s="82"/>
      <c r="AJ295" s="78"/>
      <c r="AK295" s="78"/>
      <c r="AL295" s="78"/>
      <c r="AM295" s="80"/>
      <c r="AN295" s="80"/>
      <c r="AO295" s="80"/>
      <c r="AP295" s="80"/>
      <c r="AQ295" s="76"/>
      <c r="AR295" s="114"/>
      <c r="AS295" s="118"/>
    </row>
    <row r="296" spans="1:45" ht="17.25" hidden="1" customHeight="1">
      <c r="A296" s="66"/>
      <c r="B296" s="67"/>
      <c r="C296" s="68"/>
      <c r="D296" s="68"/>
      <c r="E296" s="111"/>
      <c r="F296" s="68"/>
      <c r="G296" s="91"/>
      <c r="H296" s="85"/>
      <c r="I296" s="61"/>
      <c r="J296" s="110"/>
      <c r="K296" s="58"/>
      <c r="L296" s="58"/>
      <c r="M296" s="110"/>
      <c r="N296" s="63"/>
      <c r="O296" s="63"/>
      <c r="P296" s="90"/>
      <c r="Q296" s="58"/>
      <c r="R296" s="60"/>
      <c r="S296" s="29"/>
      <c r="T296" s="30"/>
      <c r="U296" s="31"/>
      <c r="V296" s="31"/>
      <c r="W296" s="31"/>
      <c r="X296" s="31"/>
      <c r="Y296" s="31"/>
      <c r="Z296" s="32"/>
      <c r="AA296" s="33"/>
      <c r="AB296" s="33"/>
      <c r="AC296" s="55"/>
      <c r="AD296" s="57"/>
      <c r="AE296" s="57"/>
      <c r="AF296" s="63"/>
      <c r="AG296" s="63"/>
      <c r="AH296" s="82"/>
      <c r="AI296" s="82"/>
      <c r="AJ296" s="78"/>
      <c r="AK296" s="78"/>
      <c r="AL296" s="78"/>
      <c r="AM296" s="80"/>
      <c r="AN296" s="80"/>
      <c r="AO296" s="80"/>
      <c r="AP296" s="80"/>
      <c r="AQ296" s="76"/>
      <c r="AR296" s="114"/>
      <c r="AS296" s="118"/>
    </row>
    <row r="297" spans="1:45" ht="22.5" hidden="1" customHeight="1">
      <c r="A297" s="66"/>
      <c r="B297" s="67"/>
      <c r="C297" s="68"/>
      <c r="D297" s="68"/>
      <c r="E297" s="111"/>
      <c r="F297" s="68"/>
      <c r="G297" s="91"/>
      <c r="H297" s="85"/>
      <c r="I297" s="61"/>
      <c r="J297" s="110"/>
      <c r="K297" s="58"/>
      <c r="L297" s="58"/>
      <c r="M297" s="110"/>
      <c r="N297" s="63"/>
      <c r="O297" s="63"/>
      <c r="P297" s="90"/>
      <c r="Q297" s="58"/>
      <c r="R297" s="60"/>
      <c r="S297" s="29"/>
      <c r="T297" s="30"/>
      <c r="U297" s="31"/>
      <c r="V297" s="31"/>
      <c r="W297" s="31"/>
      <c r="X297" s="31"/>
      <c r="Y297" s="31"/>
      <c r="Z297" s="32"/>
      <c r="AA297" s="33"/>
      <c r="AB297" s="33"/>
      <c r="AC297" s="55"/>
      <c r="AD297" s="57"/>
      <c r="AE297" s="57"/>
      <c r="AF297" s="63"/>
      <c r="AG297" s="63"/>
      <c r="AH297" s="82"/>
      <c r="AI297" s="82"/>
      <c r="AJ297" s="78"/>
      <c r="AK297" s="78"/>
      <c r="AL297" s="78"/>
      <c r="AM297" s="80"/>
      <c r="AN297" s="80"/>
      <c r="AO297" s="80"/>
      <c r="AP297" s="80"/>
      <c r="AQ297" s="76"/>
      <c r="AR297" s="114"/>
      <c r="AS297" s="118"/>
    </row>
    <row r="298" spans="1:45" ht="7.5" hidden="1" customHeight="1">
      <c r="A298" s="66"/>
      <c r="B298" s="67"/>
      <c r="C298" s="68"/>
      <c r="D298" s="68"/>
      <c r="E298" s="111"/>
      <c r="F298" s="68"/>
      <c r="G298" s="91"/>
      <c r="H298" s="85"/>
      <c r="I298" s="61"/>
      <c r="J298" s="110"/>
      <c r="K298" s="58"/>
      <c r="L298" s="58"/>
      <c r="M298" s="110"/>
      <c r="N298" s="63"/>
      <c r="O298" s="63"/>
      <c r="P298" s="90"/>
      <c r="Q298" s="58"/>
      <c r="R298" s="60"/>
      <c r="S298" s="29"/>
      <c r="T298" s="30"/>
      <c r="U298" s="31"/>
      <c r="V298" s="31"/>
      <c r="W298" s="31"/>
      <c r="X298" s="31"/>
      <c r="Y298" s="31"/>
      <c r="Z298" s="32"/>
      <c r="AA298" s="33"/>
      <c r="AB298" s="33"/>
      <c r="AC298" s="55"/>
      <c r="AD298" s="57"/>
      <c r="AE298" s="57"/>
      <c r="AF298" s="63"/>
      <c r="AG298" s="63"/>
      <c r="AH298" s="82"/>
      <c r="AI298" s="82"/>
      <c r="AJ298" s="78"/>
      <c r="AK298" s="78"/>
      <c r="AL298" s="78"/>
      <c r="AM298" s="80"/>
      <c r="AN298" s="80"/>
      <c r="AO298" s="80"/>
      <c r="AP298" s="80"/>
      <c r="AQ298" s="76"/>
      <c r="AR298" s="114"/>
      <c r="AS298" s="118"/>
    </row>
    <row r="299" spans="1:45" ht="5.25" hidden="1" customHeight="1">
      <c r="A299" s="66"/>
      <c r="B299" s="67"/>
      <c r="C299" s="68"/>
      <c r="D299" s="68"/>
      <c r="E299" s="111"/>
      <c r="F299" s="68"/>
      <c r="G299" s="91"/>
      <c r="H299" s="85"/>
      <c r="I299" s="61">
        <v>15.5</v>
      </c>
      <c r="J299" s="110"/>
      <c r="K299" s="58"/>
      <c r="L299" s="58"/>
      <c r="M299" s="110"/>
      <c r="N299" s="63"/>
      <c r="O299" s="63"/>
      <c r="P299" s="90"/>
      <c r="Q299" s="58"/>
      <c r="R299" s="59"/>
      <c r="S299" s="29"/>
      <c r="T299" s="30"/>
      <c r="U299" s="31"/>
      <c r="V299" s="31"/>
      <c r="W299" s="31"/>
      <c r="X299" s="31"/>
      <c r="Y299" s="31"/>
      <c r="Z299" s="32"/>
      <c r="AA299" s="33"/>
      <c r="AB299" s="33"/>
      <c r="AC299" s="55"/>
      <c r="AD299" s="57"/>
      <c r="AE299" s="57"/>
      <c r="AF299" s="63"/>
      <c r="AG299" s="63"/>
      <c r="AH299" s="82"/>
      <c r="AI299" s="82"/>
      <c r="AJ299" s="78"/>
      <c r="AK299" s="78"/>
      <c r="AL299" s="78"/>
      <c r="AM299" s="80"/>
      <c r="AN299" s="80"/>
      <c r="AO299" s="80"/>
      <c r="AP299" s="80"/>
      <c r="AQ299" s="76"/>
      <c r="AR299" s="113"/>
      <c r="AS299" s="58"/>
    </row>
    <row r="300" spans="1:45" ht="8.25" hidden="1" customHeight="1">
      <c r="A300" s="66"/>
      <c r="B300" s="67"/>
      <c r="C300" s="68"/>
      <c r="D300" s="68"/>
      <c r="E300" s="111"/>
      <c r="F300" s="68"/>
      <c r="G300" s="91"/>
      <c r="H300" s="85"/>
      <c r="I300" s="61"/>
      <c r="J300" s="110"/>
      <c r="K300" s="58"/>
      <c r="L300" s="58"/>
      <c r="M300" s="110"/>
      <c r="N300" s="63"/>
      <c r="O300" s="63"/>
      <c r="P300" s="90"/>
      <c r="Q300" s="58"/>
      <c r="R300" s="60"/>
      <c r="S300" s="29"/>
      <c r="T300" s="30"/>
      <c r="U300" s="31"/>
      <c r="V300" s="31"/>
      <c r="W300" s="31"/>
      <c r="X300" s="31"/>
      <c r="Y300" s="31"/>
      <c r="Z300" s="32"/>
      <c r="AA300" s="33"/>
      <c r="AB300" s="33"/>
      <c r="AC300" s="55"/>
      <c r="AD300" s="57"/>
      <c r="AE300" s="57"/>
      <c r="AF300" s="63"/>
      <c r="AG300" s="63"/>
      <c r="AH300" s="82"/>
      <c r="AI300" s="82"/>
      <c r="AJ300" s="78"/>
      <c r="AK300" s="78"/>
      <c r="AL300" s="78"/>
      <c r="AM300" s="80"/>
      <c r="AN300" s="80"/>
      <c r="AO300" s="80"/>
      <c r="AP300" s="80"/>
      <c r="AQ300" s="76"/>
      <c r="AR300" s="114"/>
      <c r="AS300" s="118"/>
    </row>
    <row r="301" spans="1:45" ht="9.75" hidden="1" customHeight="1">
      <c r="A301" s="66"/>
      <c r="B301" s="67"/>
      <c r="C301" s="68"/>
      <c r="D301" s="68"/>
      <c r="E301" s="111"/>
      <c r="F301" s="68"/>
      <c r="G301" s="91"/>
      <c r="H301" s="85"/>
      <c r="I301" s="61"/>
      <c r="J301" s="110"/>
      <c r="K301" s="58"/>
      <c r="L301" s="58"/>
      <c r="M301" s="110"/>
      <c r="N301" s="63"/>
      <c r="O301" s="63"/>
      <c r="P301" s="90"/>
      <c r="Q301" s="58"/>
      <c r="R301" s="60"/>
      <c r="S301" s="29"/>
      <c r="T301" s="30"/>
      <c r="U301" s="31"/>
      <c r="V301" s="31"/>
      <c r="W301" s="31"/>
      <c r="X301" s="31"/>
      <c r="Y301" s="31"/>
      <c r="Z301" s="32"/>
      <c r="AA301" s="33"/>
      <c r="AB301" s="33"/>
      <c r="AC301" s="55"/>
      <c r="AD301" s="57"/>
      <c r="AE301" s="57"/>
      <c r="AF301" s="63"/>
      <c r="AG301" s="63"/>
      <c r="AH301" s="82"/>
      <c r="AI301" s="82"/>
      <c r="AJ301" s="78"/>
      <c r="AK301" s="78"/>
      <c r="AL301" s="78"/>
      <c r="AM301" s="80"/>
      <c r="AN301" s="80"/>
      <c r="AO301" s="80"/>
      <c r="AP301" s="80"/>
      <c r="AQ301" s="76"/>
      <c r="AR301" s="114"/>
      <c r="AS301" s="118"/>
    </row>
    <row r="302" spans="1:45" ht="9.75" hidden="1" customHeight="1">
      <c r="A302" s="66"/>
      <c r="B302" s="67"/>
      <c r="C302" s="68"/>
      <c r="D302" s="68"/>
      <c r="E302" s="111"/>
      <c r="F302" s="68"/>
      <c r="G302" s="91"/>
      <c r="H302" s="85"/>
      <c r="I302" s="61"/>
      <c r="J302" s="110"/>
      <c r="K302" s="58"/>
      <c r="L302" s="58"/>
      <c r="M302" s="110"/>
      <c r="N302" s="63"/>
      <c r="O302" s="63"/>
      <c r="P302" s="90"/>
      <c r="Q302" s="58"/>
      <c r="R302" s="60"/>
      <c r="S302" s="29"/>
      <c r="T302" s="30"/>
      <c r="U302" s="31"/>
      <c r="V302" s="31"/>
      <c r="W302" s="31"/>
      <c r="X302" s="31"/>
      <c r="Y302" s="31"/>
      <c r="Z302" s="32"/>
      <c r="AA302" s="33"/>
      <c r="AB302" s="33"/>
      <c r="AC302" s="55"/>
      <c r="AD302" s="57"/>
      <c r="AE302" s="57"/>
      <c r="AF302" s="63"/>
      <c r="AG302" s="63"/>
      <c r="AH302" s="82"/>
      <c r="AI302" s="82"/>
      <c r="AJ302" s="78"/>
      <c r="AK302" s="78"/>
      <c r="AL302" s="78"/>
      <c r="AM302" s="80"/>
      <c r="AN302" s="80"/>
      <c r="AO302" s="80"/>
      <c r="AP302" s="80"/>
      <c r="AQ302" s="76"/>
      <c r="AR302" s="114"/>
      <c r="AS302" s="118"/>
    </row>
    <row r="303" spans="1:45" ht="18" hidden="1" customHeight="1">
      <c r="A303" s="66"/>
      <c r="B303" s="67"/>
      <c r="C303" s="68"/>
      <c r="D303" s="68"/>
      <c r="E303" s="111"/>
      <c r="F303" s="68"/>
      <c r="G303" s="91"/>
      <c r="H303" s="85"/>
      <c r="I303" s="61"/>
      <c r="J303" s="110"/>
      <c r="K303" s="58"/>
      <c r="L303" s="58"/>
      <c r="M303" s="110"/>
      <c r="N303" s="63"/>
      <c r="O303" s="63"/>
      <c r="P303" s="90"/>
      <c r="Q303" s="58"/>
      <c r="R303" s="60"/>
      <c r="S303" s="29"/>
      <c r="T303" s="30"/>
      <c r="U303" s="31"/>
      <c r="V303" s="31"/>
      <c r="W303" s="31"/>
      <c r="X303" s="31"/>
      <c r="Y303" s="31"/>
      <c r="Z303" s="32"/>
      <c r="AA303" s="33"/>
      <c r="AB303" s="33"/>
      <c r="AC303" s="55"/>
      <c r="AD303" s="57"/>
      <c r="AE303" s="57"/>
      <c r="AF303" s="63"/>
      <c r="AG303" s="63"/>
      <c r="AH303" s="82"/>
      <c r="AI303" s="82"/>
      <c r="AJ303" s="78"/>
      <c r="AK303" s="78"/>
      <c r="AL303" s="78"/>
      <c r="AM303" s="80"/>
      <c r="AN303" s="80"/>
      <c r="AO303" s="80"/>
      <c r="AP303" s="80"/>
      <c r="AQ303" s="76"/>
      <c r="AR303" s="114"/>
      <c r="AS303" s="118"/>
    </row>
    <row r="304" spans="1:45" ht="15" customHeight="1">
      <c r="A304" s="86" t="s">
        <v>376</v>
      </c>
      <c r="B304" s="67" t="s">
        <v>300</v>
      </c>
      <c r="C304" s="68" t="s">
        <v>43</v>
      </c>
      <c r="D304" s="68" t="s">
        <v>430</v>
      </c>
      <c r="E304" s="87" t="s">
        <v>431</v>
      </c>
      <c r="F304" s="88" t="s">
        <v>46</v>
      </c>
      <c r="G304" s="108" t="s">
        <v>164</v>
      </c>
      <c r="H304" s="85"/>
      <c r="I304" s="84">
        <v>16.100000000000001</v>
      </c>
      <c r="J304" s="85" t="s">
        <v>434</v>
      </c>
      <c r="K304" s="83" t="s">
        <v>137</v>
      </c>
      <c r="L304" s="83" t="s">
        <v>62</v>
      </c>
      <c r="M304" s="85"/>
      <c r="N304" s="104">
        <v>5</v>
      </c>
      <c r="O304" s="104">
        <v>6</v>
      </c>
      <c r="P304" s="106" t="str">
        <f>IF(AND(N304&lt;&gt;"",O304&lt;&gt;""),IF(AND(N304&gt;5,O304&gt;5),"I",IF(AND(N304&lt;=5,O304&gt;5),"II",IF(AND(N304&gt;5,O304&lt;=5),"IV",IF(AND(N304&lt;=5,O304&lt;=5),"III")))),"")</f>
        <v>II</v>
      </c>
      <c r="Q304" s="83" t="s">
        <v>51</v>
      </c>
      <c r="R304" s="93"/>
      <c r="S304" s="29"/>
      <c r="T304" s="30"/>
      <c r="U304" s="31"/>
      <c r="V304" s="31"/>
      <c r="W304" s="31"/>
      <c r="X304" s="31"/>
      <c r="Y304" s="31"/>
      <c r="Z304" s="32"/>
      <c r="AA304" s="33"/>
      <c r="AB304" s="33"/>
      <c r="AC304" s="101" t="s">
        <v>55</v>
      </c>
      <c r="AD304" s="103" t="str">
        <f>IF($N304=1,"b","")</f>
        <v/>
      </c>
      <c r="AE304" s="103" t="str">
        <f>IF($O304=1,"b","")</f>
        <v/>
      </c>
      <c r="AF304" s="104">
        <v>5</v>
      </c>
      <c r="AG304" s="104">
        <v>6</v>
      </c>
      <c r="AH304" s="96">
        <v>0</v>
      </c>
      <c r="AI304" s="96">
        <v>0</v>
      </c>
      <c r="AJ304" s="97">
        <v>1</v>
      </c>
      <c r="AK304" s="99">
        <v>1</v>
      </c>
      <c r="AL304" s="97">
        <v>2</v>
      </c>
      <c r="AM304" s="94" t="str">
        <f>IF($AL304&gt;=2,IF(AND($AF304="",$AG304=""),"",IF(AND($AF304&gt;5,$AG304&gt;5),"I","")),"")</f>
        <v/>
      </c>
      <c r="AN304" s="94" t="str">
        <f>IF($AL304&gt;=2,IF(AND($AF304="",$AG304=""),"",IF(AND($AF304&lt;6,$AG304&gt;5),"II","")),"")</f>
        <v>II</v>
      </c>
      <c r="AO304" s="94" t="str">
        <f>IF($AL304&gt;=2,IF(AND($AF304="",$AG304=""),"",IF(AND($AF304&lt;6,$AG304&lt;6),"III","")),"")</f>
        <v/>
      </c>
      <c r="AP304" s="94" t="str">
        <f>IF($AL304&gt;=2,IF(AND($AF304="",$AG304=""),"",IF(AND($AF304&gt;5,$AG304&lt;6),"IV","")),"")</f>
        <v/>
      </c>
      <c r="AQ304" s="95" t="s">
        <v>56</v>
      </c>
      <c r="AR304" s="92" t="s">
        <v>438</v>
      </c>
      <c r="AS304" s="83">
        <v>100</v>
      </c>
    </row>
    <row r="305" spans="1:45" ht="15" customHeight="1">
      <c r="A305" s="86"/>
      <c r="B305" s="67"/>
      <c r="C305" s="68"/>
      <c r="D305" s="68"/>
      <c r="E305" s="87"/>
      <c r="F305" s="88"/>
      <c r="G305" s="108"/>
      <c r="H305" s="85"/>
      <c r="I305" s="84"/>
      <c r="J305" s="85"/>
      <c r="K305" s="83"/>
      <c r="L305" s="83"/>
      <c r="M305" s="85"/>
      <c r="N305" s="104"/>
      <c r="O305" s="104"/>
      <c r="P305" s="107"/>
      <c r="Q305" s="83"/>
      <c r="R305" s="60"/>
      <c r="S305" s="29"/>
      <c r="T305" s="30"/>
      <c r="U305" s="31"/>
      <c r="V305" s="31"/>
      <c r="W305" s="31"/>
      <c r="X305" s="31"/>
      <c r="Y305" s="31"/>
      <c r="Z305" s="32"/>
      <c r="AA305" s="33"/>
      <c r="AB305" s="33"/>
      <c r="AC305" s="102"/>
      <c r="AD305" s="57"/>
      <c r="AE305" s="57"/>
      <c r="AF305" s="104"/>
      <c r="AG305" s="105"/>
      <c r="AH305" s="82"/>
      <c r="AI305" s="82"/>
      <c r="AJ305" s="98"/>
      <c r="AK305" s="100"/>
      <c r="AL305" s="98"/>
      <c r="AM305" s="80"/>
      <c r="AN305" s="80"/>
      <c r="AO305" s="80"/>
      <c r="AP305" s="80"/>
      <c r="AQ305" s="95"/>
      <c r="AR305" s="92"/>
      <c r="AS305" s="83"/>
    </row>
    <row r="306" spans="1:45" ht="15" customHeight="1">
      <c r="A306" s="86"/>
      <c r="B306" s="67"/>
      <c r="C306" s="68"/>
      <c r="D306" s="68"/>
      <c r="E306" s="87"/>
      <c r="F306" s="88"/>
      <c r="G306" s="108"/>
      <c r="H306" s="85"/>
      <c r="I306" s="84"/>
      <c r="J306" s="85"/>
      <c r="K306" s="83"/>
      <c r="L306" s="83"/>
      <c r="M306" s="85"/>
      <c r="N306" s="104"/>
      <c r="O306" s="104"/>
      <c r="P306" s="107"/>
      <c r="Q306" s="83"/>
      <c r="R306" s="60"/>
      <c r="S306" s="29"/>
      <c r="T306" s="30"/>
      <c r="U306" s="31"/>
      <c r="V306" s="31"/>
      <c r="W306" s="31"/>
      <c r="X306" s="31"/>
      <c r="Y306" s="31"/>
      <c r="Z306" s="32"/>
      <c r="AA306" s="33"/>
      <c r="AB306" s="33"/>
      <c r="AC306" s="102"/>
      <c r="AD306" s="57"/>
      <c r="AE306" s="57"/>
      <c r="AF306" s="104"/>
      <c r="AG306" s="105"/>
      <c r="AH306" s="82"/>
      <c r="AI306" s="82"/>
      <c r="AJ306" s="98"/>
      <c r="AK306" s="100"/>
      <c r="AL306" s="98"/>
      <c r="AM306" s="80"/>
      <c r="AN306" s="80"/>
      <c r="AO306" s="80"/>
      <c r="AP306" s="80"/>
      <c r="AQ306" s="95"/>
      <c r="AR306" s="92"/>
      <c r="AS306" s="83"/>
    </row>
    <row r="307" spans="1:45" ht="15" customHeight="1">
      <c r="A307" s="86"/>
      <c r="B307" s="67"/>
      <c r="C307" s="68"/>
      <c r="D307" s="68"/>
      <c r="E307" s="87"/>
      <c r="F307" s="88"/>
      <c r="G307" s="108"/>
      <c r="H307" s="85"/>
      <c r="I307" s="84"/>
      <c r="J307" s="85"/>
      <c r="K307" s="83"/>
      <c r="L307" s="83"/>
      <c r="M307" s="85"/>
      <c r="N307" s="104"/>
      <c r="O307" s="104"/>
      <c r="P307" s="107"/>
      <c r="Q307" s="83"/>
      <c r="R307" s="60"/>
      <c r="S307" s="29"/>
      <c r="T307" s="30"/>
      <c r="U307" s="31"/>
      <c r="V307" s="31"/>
      <c r="W307" s="31"/>
      <c r="X307" s="31"/>
      <c r="Y307" s="31"/>
      <c r="Z307" s="32"/>
      <c r="AA307" s="33"/>
      <c r="AB307" s="33"/>
      <c r="AC307" s="102"/>
      <c r="AD307" s="57"/>
      <c r="AE307" s="57"/>
      <c r="AF307" s="104"/>
      <c r="AG307" s="105"/>
      <c r="AH307" s="82"/>
      <c r="AI307" s="82"/>
      <c r="AJ307" s="98"/>
      <c r="AK307" s="100"/>
      <c r="AL307" s="98"/>
      <c r="AM307" s="80"/>
      <c r="AN307" s="80"/>
      <c r="AO307" s="80"/>
      <c r="AP307" s="80"/>
      <c r="AQ307" s="95"/>
      <c r="AR307" s="92"/>
      <c r="AS307" s="83"/>
    </row>
    <row r="308" spans="1:45" ht="15" customHeight="1">
      <c r="A308" s="86"/>
      <c r="B308" s="67"/>
      <c r="C308" s="68"/>
      <c r="D308" s="68"/>
      <c r="E308" s="87"/>
      <c r="F308" s="88"/>
      <c r="G308" s="108"/>
      <c r="H308" s="85"/>
      <c r="I308" s="84"/>
      <c r="J308" s="85"/>
      <c r="K308" s="83"/>
      <c r="L308" s="83"/>
      <c r="M308" s="85"/>
      <c r="N308" s="104"/>
      <c r="O308" s="104"/>
      <c r="P308" s="107"/>
      <c r="Q308" s="83"/>
      <c r="R308" s="60"/>
      <c r="S308" s="29"/>
      <c r="T308" s="30"/>
      <c r="U308" s="31"/>
      <c r="V308" s="31"/>
      <c r="W308" s="31"/>
      <c r="X308" s="31"/>
      <c r="Y308" s="31"/>
      <c r="Z308" s="32"/>
      <c r="AA308" s="33"/>
      <c r="AB308" s="33"/>
      <c r="AC308" s="102"/>
      <c r="AD308" s="57"/>
      <c r="AE308" s="57"/>
      <c r="AF308" s="104"/>
      <c r="AG308" s="105"/>
      <c r="AH308" s="82"/>
      <c r="AI308" s="82"/>
      <c r="AJ308" s="98"/>
      <c r="AK308" s="100"/>
      <c r="AL308" s="98"/>
      <c r="AM308" s="80"/>
      <c r="AN308" s="80"/>
      <c r="AO308" s="80"/>
      <c r="AP308" s="80"/>
      <c r="AQ308" s="95"/>
      <c r="AR308" s="92"/>
      <c r="AS308" s="83"/>
    </row>
    <row r="309" spans="1:45" ht="15" customHeight="1">
      <c r="A309" s="86"/>
      <c r="B309" s="67"/>
      <c r="C309" s="68"/>
      <c r="D309" s="68"/>
      <c r="E309" s="87"/>
      <c r="F309" s="88"/>
      <c r="G309" s="108"/>
      <c r="H309" s="85"/>
      <c r="I309" s="84">
        <v>16.2</v>
      </c>
      <c r="J309" s="85" t="s">
        <v>435</v>
      </c>
      <c r="K309" s="83" t="s">
        <v>137</v>
      </c>
      <c r="L309" s="83" t="s">
        <v>62</v>
      </c>
      <c r="M309" s="85"/>
      <c r="N309" s="104"/>
      <c r="O309" s="104"/>
      <c r="P309" s="107"/>
      <c r="Q309" s="83" t="s">
        <v>51</v>
      </c>
      <c r="R309" s="93"/>
      <c r="S309" s="29"/>
      <c r="T309" s="30"/>
      <c r="U309" s="31"/>
      <c r="V309" s="31"/>
      <c r="W309" s="31"/>
      <c r="X309" s="31"/>
      <c r="Y309" s="31"/>
      <c r="Z309" s="32"/>
      <c r="AA309" s="33"/>
      <c r="AB309" s="33"/>
      <c r="AC309" s="102"/>
      <c r="AD309" s="57"/>
      <c r="AE309" s="57"/>
      <c r="AF309" s="104"/>
      <c r="AG309" s="105"/>
      <c r="AH309" s="82"/>
      <c r="AI309" s="82"/>
      <c r="AJ309" s="98"/>
      <c r="AK309" s="100"/>
      <c r="AL309" s="98"/>
      <c r="AM309" s="80"/>
      <c r="AN309" s="80"/>
      <c r="AO309" s="80"/>
      <c r="AP309" s="80"/>
      <c r="AQ309" s="95"/>
      <c r="AR309" s="92" t="s">
        <v>439</v>
      </c>
      <c r="AS309" s="83">
        <v>100</v>
      </c>
    </row>
    <row r="310" spans="1:45" ht="15" customHeight="1">
      <c r="A310" s="86"/>
      <c r="B310" s="67"/>
      <c r="C310" s="68"/>
      <c r="D310" s="68"/>
      <c r="E310" s="87"/>
      <c r="F310" s="88"/>
      <c r="G310" s="108"/>
      <c r="H310" s="85"/>
      <c r="I310" s="84"/>
      <c r="J310" s="85"/>
      <c r="K310" s="83"/>
      <c r="L310" s="83"/>
      <c r="M310" s="85"/>
      <c r="N310" s="104"/>
      <c r="O310" s="104"/>
      <c r="P310" s="107"/>
      <c r="Q310" s="83"/>
      <c r="R310" s="60"/>
      <c r="S310" s="29"/>
      <c r="T310" s="30"/>
      <c r="U310" s="31"/>
      <c r="V310" s="31"/>
      <c r="W310" s="31"/>
      <c r="X310" s="31"/>
      <c r="Y310" s="31"/>
      <c r="Z310" s="32"/>
      <c r="AA310" s="33"/>
      <c r="AB310" s="33"/>
      <c r="AC310" s="102"/>
      <c r="AD310" s="57"/>
      <c r="AE310" s="57"/>
      <c r="AF310" s="104"/>
      <c r="AG310" s="105"/>
      <c r="AH310" s="82"/>
      <c r="AI310" s="82"/>
      <c r="AJ310" s="98"/>
      <c r="AK310" s="100"/>
      <c r="AL310" s="98"/>
      <c r="AM310" s="80"/>
      <c r="AN310" s="80"/>
      <c r="AO310" s="80"/>
      <c r="AP310" s="80"/>
      <c r="AQ310" s="95"/>
      <c r="AR310" s="115"/>
      <c r="AS310" s="119"/>
    </row>
    <row r="311" spans="1:45" ht="15" customHeight="1">
      <c r="A311" s="86"/>
      <c r="B311" s="67"/>
      <c r="C311" s="68"/>
      <c r="D311" s="68"/>
      <c r="E311" s="87"/>
      <c r="F311" s="88"/>
      <c r="G311" s="108"/>
      <c r="H311" s="85"/>
      <c r="I311" s="84"/>
      <c r="J311" s="85"/>
      <c r="K311" s="83"/>
      <c r="L311" s="83"/>
      <c r="M311" s="85"/>
      <c r="N311" s="104"/>
      <c r="O311" s="104"/>
      <c r="P311" s="107"/>
      <c r="Q311" s="83"/>
      <c r="R311" s="60"/>
      <c r="S311" s="29"/>
      <c r="T311" s="30"/>
      <c r="U311" s="31"/>
      <c r="V311" s="31"/>
      <c r="W311" s="31"/>
      <c r="X311" s="31"/>
      <c r="Y311" s="31"/>
      <c r="Z311" s="32"/>
      <c r="AA311" s="33"/>
      <c r="AB311" s="33"/>
      <c r="AC311" s="102"/>
      <c r="AD311" s="57"/>
      <c r="AE311" s="57"/>
      <c r="AF311" s="104"/>
      <c r="AG311" s="105"/>
      <c r="AH311" s="82"/>
      <c r="AI311" s="82"/>
      <c r="AJ311" s="98"/>
      <c r="AK311" s="100"/>
      <c r="AL311" s="98"/>
      <c r="AM311" s="80"/>
      <c r="AN311" s="80"/>
      <c r="AO311" s="80"/>
      <c r="AP311" s="80"/>
      <c r="AQ311" s="95"/>
      <c r="AR311" s="115"/>
      <c r="AS311" s="119"/>
    </row>
    <row r="312" spans="1:45" ht="15" customHeight="1">
      <c r="A312" s="86"/>
      <c r="B312" s="67"/>
      <c r="C312" s="68"/>
      <c r="D312" s="68"/>
      <c r="E312" s="87"/>
      <c r="F312" s="88"/>
      <c r="G312" s="108"/>
      <c r="H312" s="85"/>
      <c r="I312" s="84"/>
      <c r="J312" s="85"/>
      <c r="K312" s="83"/>
      <c r="L312" s="83"/>
      <c r="M312" s="85"/>
      <c r="N312" s="104"/>
      <c r="O312" s="104"/>
      <c r="P312" s="107"/>
      <c r="Q312" s="83"/>
      <c r="R312" s="60"/>
      <c r="S312" s="29"/>
      <c r="T312" s="30"/>
      <c r="U312" s="31"/>
      <c r="V312" s="31"/>
      <c r="W312" s="31"/>
      <c r="X312" s="31"/>
      <c r="Y312" s="31"/>
      <c r="Z312" s="32"/>
      <c r="AA312" s="33"/>
      <c r="AB312" s="33"/>
      <c r="AC312" s="102"/>
      <c r="AD312" s="57"/>
      <c r="AE312" s="57"/>
      <c r="AF312" s="104"/>
      <c r="AG312" s="105"/>
      <c r="AH312" s="82"/>
      <c r="AI312" s="82"/>
      <c r="AJ312" s="98"/>
      <c r="AK312" s="100"/>
      <c r="AL312" s="98"/>
      <c r="AM312" s="80"/>
      <c r="AN312" s="80"/>
      <c r="AO312" s="80"/>
      <c r="AP312" s="80"/>
      <c r="AQ312" s="95"/>
      <c r="AR312" s="115"/>
      <c r="AS312" s="119"/>
    </row>
    <row r="313" spans="1:45" ht="15" customHeight="1">
      <c r="A313" s="86"/>
      <c r="B313" s="67"/>
      <c r="C313" s="68"/>
      <c r="D313" s="68"/>
      <c r="E313" s="87"/>
      <c r="F313" s="88"/>
      <c r="G313" s="108"/>
      <c r="H313" s="85"/>
      <c r="I313" s="84"/>
      <c r="J313" s="85"/>
      <c r="K313" s="83"/>
      <c r="L313" s="83"/>
      <c r="M313" s="85"/>
      <c r="N313" s="104"/>
      <c r="O313" s="104"/>
      <c r="P313" s="107"/>
      <c r="Q313" s="83"/>
      <c r="R313" s="60"/>
      <c r="S313" s="29"/>
      <c r="T313" s="30"/>
      <c r="U313" s="31"/>
      <c r="V313" s="31"/>
      <c r="W313" s="31"/>
      <c r="X313" s="31"/>
      <c r="Y313" s="31"/>
      <c r="Z313" s="32"/>
      <c r="AA313" s="33"/>
      <c r="AB313" s="33"/>
      <c r="AC313" s="102"/>
      <c r="AD313" s="57"/>
      <c r="AE313" s="57"/>
      <c r="AF313" s="104"/>
      <c r="AG313" s="105"/>
      <c r="AH313" s="82"/>
      <c r="AI313" s="82"/>
      <c r="AJ313" s="98"/>
      <c r="AK313" s="100"/>
      <c r="AL313" s="98"/>
      <c r="AM313" s="80"/>
      <c r="AN313" s="80"/>
      <c r="AO313" s="80"/>
      <c r="AP313" s="80"/>
      <c r="AQ313" s="95"/>
      <c r="AR313" s="115"/>
      <c r="AS313" s="119"/>
    </row>
    <row r="314" spans="1:45" ht="15" hidden="1" customHeight="1">
      <c r="A314" s="86"/>
      <c r="B314" s="67"/>
      <c r="C314" s="68"/>
      <c r="D314" s="68"/>
      <c r="E314" s="87"/>
      <c r="F314" s="88"/>
      <c r="G314" s="108"/>
      <c r="H314" s="85"/>
      <c r="I314" s="84">
        <v>16.3</v>
      </c>
      <c r="J314" s="85"/>
      <c r="K314" s="83"/>
      <c r="L314" s="83"/>
      <c r="M314" s="85"/>
      <c r="N314" s="104"/>
      <c r="O314" s="104"/>
      <c r="P314" s="107"/>
      <c r="Q314" s="83"/>
      <c r="R314" s="93"/>
      <c r="S314" s="29"/>
      <c r="T314" s="30"/>
      <c r="U314" s="31"/>
      <c r="V314" s="31"/>
      <c r="W314" s="31"/>
      <c r="X314" s="31"/>
      <c r="Y314" s="31"/>
      <c r="Z314" s="32"/>
      <c r="AA314" s="33"/>
      <c r="AB314" s="33"/>
      <c r="AC314" s="102"/>
      <c r="AD314" s="57"/>
      <c r="AE314" s="57"/>
      <c r="AF314" s="104"/>
      <c r="AG314" s="105"/>
      <c r="AH314" s="82"/>
      <c r="AI314" s="82"/>
      <c r="AJ314" s="98"/>
      <c r="AK314" s="100"/>
      <c r="AL314" s="98"/>
      <c r="AM314" s="80"/>
      <c r="AN314" s="80"/>
      <c r="AO314" s="80"/>
      <c r="AP314" s="80"/>
      <c r="AQ314" s="95"/>
      <c r="AR314" s="92"/>
      <c r="AS314" s="83"/>
    </row>
    <row r="315" spans="1:45" ht="15" hidden="1" customHeight="1">
      <c r="A315" s="86"/>
      <c r="B315" s="67"/>
      <c r="C315" s="68"/>
      <c r="D315" s="68"/>
      <c r="E315" s="87"/>
      <c r="F315" s="88"/>
      <c r="G315" s="108"/>
      <c r="H315" s="85"/>
      <c r="I315" s="84"/>
      <c r="J315" s="85"/>
      <c r="K315" s="83"/>
      <c r="L315" s="83"/>
      <c r="M315" s="85"/>
      <c r="N315" s="104"/>
      <c r="O315" s="104"/>
      <c r="P315" s="107"/>
      <c r="Q315" s="83"/>
      <c r="R315" s="60"/>
      <c r="S315" s="29"/>
      <c r="T315" s="30"/>
      <c r="U315" s="31"/>
      <c r="V315" s="31"/>
      <c r="W315" s="31"/>
      <c r="X315" s="31"/>
      <c r="Y315" s="31"/>
      <c r="Z315" s="32"/>
      <c r="AA315" s="33"/>
      <c r="AB315" s="33"/>
      <c r="AC315" s="102"/>
      <c r="AD315" s="57"/>
      <c r="AE315" s="57"/>
      <c r="AF315" s="104"/>
      <c r="AG315" s="105"/>
      <c r="AH315" s="82"/>
      <c r="AI315" s="82"/>
      <c r="AJ315" s="98"/>
      <c r="AK315" s="100"/>
      <c r="AL315" s="98"/>
      <c r="AM315" s="80"/>
      <c r="AN315" s="80"/>
      <c r="AO315" s="80"/>
      <c r="AP315" s="80"/>
      <c r="AQ315" s="95"/>
      <c r="AR315" s="115"/>
      <c r="AS315" s="119"/>
    </row>
    <row r="316" spans="1:45" ht="15" hidden="1" customHeight="1">
      <c r="A316" s="86"/>
      <c r="B316" s="67"/>
      <c r="C316" s="68"/>
      <c r="D316" s="68"/>
      <c r="E316" s="87"/>
      <c r="F316" s="88"/>
      <c r="G316" s="108"/>
      <c r="H316" s="85"/>
      <c r="I316" s="84"/>
      <c r="J316" s="85"/>
      <c r="K316" s="83"/>
      <c r="L316" s="83"/>
      <c r="M316" s="85"/>
      <c r="N316" s="104"/>
      <c r="O316" s="104"/>
      <c r="P316" s="107"/>
      <c r="Q316" s="83"/>
      <c r="R316" s="60"/>
      <c r="S316" s="29"/>
      <c r="T316" s="30"/>
      <c r="U316" s="31"/>
      <c r="V316" s="31"/>
      <c r="W316" s="31"/>
      <c r="X316" s="31"/>
      <c r="Y316" s="31"/>
      <c r="Z316" s="32"/>
      <c r="AA316" s="33"/>
      <c r="AB316" s="33"/>
      <c r="AC316" s="102"/>
      <c r="AD316" s="57"/>
      <c r="AE316" s="57"/>
      <c r="AF316" s="104"/>
      <c r="AG316" s="105"/>
      <c r="AH316" s="82"/>
      <c r="AI316" s="82"/>
      <c r="AJ316" s="98"/>
      <c r="AK316" s="100"/>
      <c r="AL316" s="98"/>
      <c r="AM316" s="80"/>
      <c r="AN316" s="80"/>
      <c r="AO316" s="80"/>
      <c r="AP316" s="80"/>
      <c r="AQ316" s="95"/>
      <c r="AR316" s="115"/>
      <c r="AS316" s="119"/>
    </row>
    <row r="317" spans="1:45" ht="15" hidden="1" customHeight="1">
      <c r="A317" s="86"/>
      <c r="B317" s="67"/>
      <c r="C317" s="68"/>
      <c r="D317" s="68"/>
      <c r="E317" s="87"/>
      <c r="F317" s="88"/>
      <c r="G317" s="108"/>
      <c r="H317" s="85"/>
      <c r="I317" s="84"/>
      <c r="J317" s="85"/>
      <c r="K317" s="83"/>
      <c r="L317" s="83"/>
      <c r="M317" s="85"/>
      <c r="N317" s="104"/>
      <c r="O317" s="104"/>
      <c r="P317" s="107"/>
      <c r="Q317" s="83"/>
      <c r="R317" s="60"/>
      <c r="S317" s="29"/>
      <c r="T317" s="30"/>
      <c r="U317" s="31"/>
      <c r="V317" s="31"/>
      <c r="W317" s="31"/>
      <c r="X317" s="31"/>
      <c r="Y317" s="31"/>
      <c r="Z317" s="32"/>
      <c r="AA317" s="33"/>
      <c r="AB317" s="33"/>
      <c r="AC317" s="102"/>
      <c r="AD317" s="57"/>
      <c r="AE317" s="57"/>
      <c r="AF317" s="104"/>
      <c r="AG317" s="105"/>
      <c r="AH317" s="82"/>
      <c r="AI317" s="82"/>
      <c r="AJ317" s="98"/>
      <c r="AK317" s="100"/>
      <c r="AL317" s="98"/>
      <c r="AM317" s="80"/>
      <c r="AN317" s="80"/>
      <c r="AO317" s="80"/>
      <c r="AP317" s="80"/>
      <c r="AQ317" s="95"/>
      <c r="AR317" s="115"/>
      <c r="AS317" s="119"/>
    </row>
    <row r="318" spans="1:45" ht="15" hidden="1" customHeight="1">
      <c r="A318" s="86"/>
      <c r="B318" s="67"/>
      <c r="C318" s="68"/>
      <c r="D318" s="68"/>
      <c r="E318" s="87"/>
      <c r="F318" s="88"/>
      <c r="G318" s="108"/>
      <c r="H318" s="85"/>
      <c r="I318" s="84"/>
      <c r="J318" s="85"/>
      <c r="K318" s="83"/>
      <c r="L318" s="83"/>
      <c r="M318" s="85"/>
      <c r="N318" s="104"/>
      <c r="O318" s="104"/>
      <c r="P318" s="107"/>
      <c r="Q318" s="83"/>
      <c r="R318" s="60"/>
      <c r="S318" s="29"/>
      <c r="T318" s="30"/>
      <c r="U318" s="31"/>
      <c r="V318" s="31"/>
      <c r="W318" s="31"/>
      <c r="X318" s="31"/>
      <c r="Y318" s="31"/>
      <c r="Z318" s="32"/>
      <c r="AA318" s="33"/>
      <c r="AB318" s="33"/>
      <c r="AC318" s="102"/>
      <c r="AD318" s="57"/>
      <c r="AE318" s="57"/>
      <c r="AF318" s="104"/>
      <c r="AG318" s="105"/>
      <c r="AH318" s="82"/>
      <c r="AI318" s="82"/>
      <c r="AJ318" s="98"/>
      <c r="AK318" s="100"/>
      <c r="AL318" s="98"/>
      <c r="AM318" s="80"/>
      <c r="AN318" s="80"/>
      <c r="AO318" s="80"/>
      <c r="AP318" s="80"/>
      <c r="AQ318" s="95"/>
      <c r="AR318" s="115"/>
      <c r="AS318" s="119"/>
    </row>
    <row r="319" spans="1:45" ht="15" hidden="1" customHeight="1">
      <c r="A319" s="86"/>
      <c r="B319" s="67"/>
      <c r="C319" s="68"/>
      <c r="D319" s="68"/>
      <c r="E319" s="87"/>
      <c r="F319" s="88"/>
      <c r="G319" s="108"/>
      <c r="H319" s="85"/>
      <c r="I319" s="84">
        <v>16.399999999999999</v>
      </c>
      <c r="J319" s="85"/>
      <c r="K319" s="83"/>
      <c r="L319" s="83"/>
      <c r="M319" s="85"/>
      <c r="N319" s="104"/>
      <c r="O319" s="104"/>
      <c r="P319" s="107"/>
      <c r="Q319" s="83"/>
      <c r="R319" s="93"/>
      <c r="S319" s="29"/>
      <c r="T319" s="30"/>
      <c r="U319" s="31"/>
      <c r="V319" s="31"/>
      <c r="W319" s="31"/>
      <c r="X319" s="31"/>
      <c r="Y319" s="31"/>
      <c r="Z319" s="32"/>
      <c r="AA319" s="33"/>
      <c r="AB319" s="33"/>
      <c r="AC319" s="102"/>
      <c r="AD319" s="57"/>
      <c r="AE319" s="57"/>
      <c r="AF319" s="104"/>
      <c r="AG319" s="105"/>
      <c r="AH319" s="82"/>
      <c r="AI319" s="82"/>
      <c r="AJ319" s="98"/>
      <c r="AK319" s="100"/>
      <c r="AL319" s="98"/>
      <c r="AM319" s="80"/>
      <c r="AN319" s="80"/>
      <c r="AO319" s="80"/>
      <c r="AP319" s="80"/>
      <c r="AQ319" s="95"/>
      <c r="AR319" s="92"/>
      <c r="AS319" s="83"/>
    </row>
    <row r="320" spans="1:45" ht="15" hidden="1" customHeight="1">
      <c r="A320" s="86"/>
      <c r="B320" s="67"/>
      <c r="C320" s="68"/>
      <c r="D320" s="68"/>
      <c r="E320" s="87"/>
      <c r="F320" s="88"/>
      <c r="G320" s="108"/>
      <c r="H320" s="85"/>
      <c r="I320" s="84"/>
      <c r="J320" s="85"/>
      <c r="K320" s="83"/>
      <c r="L320" s="83"/>
      <c r="M320" s="85"/>
      <c r="N320" s="104"/>
      <c r="O320" s="104"/>
      <c r="P320" s="107"/>
      <c r="Q320" s="83"/>
      <c r="R320" s="60"/>
      <c r="S320" s="29"/>
      <c r="T320" s="30"/>
      <c r="U320" s="31"/>
      <c r="V320" s="31"/>
      <c r="W320" s="31"/>
      <c r="X320" s="31"/>
      <c r="Y320" s="31"/>
      <c r="Z320" s="32"/>
      <c r="AA320" s="33"/>
      <c r="AB320" s="33"/>
      <c r="AC320" s="102"/>
      <c r="AD320" s="57"/>
      <c r="AE320" s="57"/>
      <c r="AF320" s="104"/>
      <c r="AG320" s="105"/>
      <c r="AH320" s="82"/>
      <c r="AI320" s="82"/>
      <c r="AJ320" s="98"/>
      <c r="AK320" s="100"/>
      <c r="AL320" s="98"/>
      <c r="AM320" s="80"/>
      <c r="AN320" s="80"/>
      <c r="AO320" s="80"/>
      <c r="AP320" s="80"/>
      <c r="AQ320" s="95"/>
      <c r="AR320" s="115"/>
      <c r="AS320" s="119"/>
    </row>
    <row r="321" spans="1:45" ht="15" hidden="1" customHeight="1">
      <c r="A321" s="86"/>
      <c r="B321" s="67"/>
      <c r="C321" s="68"/>
      <c r="D321" s="68"/>
      <c r="E321" s="87"/>
      <c r="F321" s="88"/>
      <c r="G321" s="108"/>
      <c r="H321" s="85"/>
      <c r="I321" s="84"/>
      <c r="J321" s="85"/>
      <c r="K321" s="83"/>
      <c r="L321" s="83"/>
      <c r="M321" s="85"/>
      <c r="N321" s="104"/>
      <c r="O321" s="104"/>
      <c r="P321" s="107"/>
      <c r="Q321" s="83"/>
      <c r="R321" s="60"/>
      <c r="S321" s="29"/>
      <c r="T321" s="30"/>
      <c r="U321" s="31"/>
      <c r="V321" s="31"/>
      <c r="W321" s="31"/>
      <c r="X321" s="31"/>
      <c r="Y321" s="31"/>
      <c r="Z321" s="32"/>
      <c r="AA321" s="33"/>
      <c r="AB321" s="33"/>
      <c r="AC321" s="102"/>
      <c r="AD321" s="57"/>
      <c r="AE321" s="57"/>
      <c r="AF321" s="104"/>
      <c r="AG321" s="105"/>
      <c r="AH321" s="82"/>
      <c r="AI321" s="82"/>
      <c r="AJ321" s="98"/>
      <c r="AK321" s="100"/>
      <c r="AL321" s="98"/>
      <c r="AM321" s="80"/>
      <c r="AN321" s="80"/>
      <c r="AO321" s="80"/>
      <c r="AP321" s="80"/>
      <c r="AQ321" s="95"/>
      <c r="AR321" s="115"/>
      <c r="AS321" s="119"/>
    </row>
    <row r="322" spans="1:45" ht="15" hidden="1" customHeight="1">
      <c r="A322" s="86"/>
      <c r="B322" s="67"/>
      <c r="C322" s="68"/>
      <c r="D322" s="68"/>
      <c r="E322" s="87"/>
      <c r="F322" s="88"/>
      <c r="G322" s="108"/>
      <c r="H322" s="85"/>
      <c r="I322" s="84"/>
      <c r="J322" s="85"/>
      <c r="K322" s="83"/>
      <c r="L322" s="83"/>
      <c r="M322" s="85"/>
      <c r="N322" s="104"/>
      <c r="O322" s="104"/>
      <c r="P322" s="107"/>
      <c r="Q322" s="83"/>
      <c r="R322" s="60"/>
      <c r="S322" s="29"/>
      <c r="T322" s="30"/>
      <c r="U322" s="31"/>
      <c r="V322" s="31"/>
      <c r="W322" s="31"/>
      <c r="X322" s="31"/>
      <c r="Y322" s="31"/>
      <c r="Z322" s="32"/>
      <c r="AA322" s="33"/>
      <c r="AB322" s="33"/>
      <c r="AC322" s="102"/>
      <c r="AD322" s="57"/>
      <c r="AE322" s="57"/>
      <c r="AF322" s="104"/>
      <c r="AG322" s="105"/>
      <c r="AH322" s="82"/>
      <c r="AI322" s="82"/>
      <c r="AJ322" s="98"/>
      <c r="AK322" s="100"/>
      <c r="AL322" s="98"/>
      <c r="AM322" s="80"/>
      <c r="AN322" s="80"/>
      <c r="AO322" s="80"/>
      <c r="AP322" s="80"/>
      <c r="AQ322" s="95"/>
      <c r="AR322" s="115"/>
      <c r="AS322" s="119"/>
    </row>
    <row r="323" spans="1:45" ht="15" hidden="1" customHeight="1">
      <c r="A323" s="86"/>
      <c r="B323" s="67"/>
      <c r="C323" s="68"/>
      <c r="D323" s="68"/>
      <c r="E323" s="87"/>
      <c r="F323" s="88"/>
      <c r="G323" s="108"/>
      <c r="H323" s="85"/>
      <c r="I323" s="84"/>
      <c r="J323" s="85"/>
      <c r="K323" s="83"/>
      <c r="L323" s="83"/>
      <c r="M323" s="85"/>
      <c r="N323" s="104"/>
      <c r="O323" s="104"/>
      <c r="P323" s="107"/>
      <c r="Q323" s="83"/>
      <c r="R323" s="60"/>
      <c r="S323" s="29"/>
      <c r="T323" s="30"/>
      <c r="U323" s="31"/>
      <c r="V323" s="31"/>
      <c r="W323" s="31"/>
      <c r="X323" s="31"/>
      <c r="Y323" s="31"/>
      <c r="Z323" s="32"/>
      <c r="AA323" s="33"/>
      <c r="AB323" s="33"/>
      <c r="AC323" s="102"/>
      <c r="AD323" s="57"/>
      <c r="AE323" s="57"/>
      <c r="AF323" s="104"/>
      <c r="AG323" s="105"/>
      <c r="AH323" s="82"/>
      <c r="AI323" s="82"/>
      <c r="AJ323" s="98"/>
      <c r="AK323" s="100"/>
      <c r="AL323" s="98"/>
      <c r="AM323" s="80"/>
      <c r="AN323" s="80"/>
      <c r="AO323" s="80"/>
      <c r="AP323" s="80"/>
      <c r="AQ323" s="95"/>
      <c r="AR323" s="115"/>
      <c r="AS323" s="119"/>
    </row>
    <row r="324" spans="1:45" ht="15" hidden="1" customHeight="1">
      <c r="A324" s="86"/>
      <c r="B324" s="67"/>
      <c r="C324" s="68"/>
      <c r="D324" s="68"/>
      <c r="E324" s="87"/>
      <c r="F324" s="88"/>
      <c r="G324" s="108"/>
      <c r="H324" s="85"/>
      <c r="I324" s="84">
        <v>16.5</v>
      </c>
      <c r="J324" s="85"/>
      <c r="K324" s="83"/>
      <c r="L324" s="83"/>
      <c r="M324" s="85"/>
      <c r="N324" s="104"/>
      <c r="O324" s="104"/>
      <c r="P324" s="107"/>
      <c r="Q324" s="83"/>
      <c r="R324" s="93"/>
      <c r="S324" s="29"/>
      <c r="T324" s="30"/>
      <c r="U324" s="31"/>
      <c r="V324" s="31"/>
      <c r="W324" s="31"/>
      <c r="X324" s="31"/>
      <c r="Y324" s="31"/>
      <c r="Z324" s="32"/>
      <c r="AA324" s="33"/>
      <c r="AB324" s="33"/>
      <c r="AC324" s="102"/>
      <c r="AD324" s="57"/>
      <c r="AE324" s="57"/>
      <c r="AF324" s="104"/>
      <c r="AG324" s="105"/>
      <c r="AH324" s="82"/>
      <c r="AI324" s="82"/>
      <c r="AJ324" s="98"/>
      <c r="AK324" s="100"/>
      <c r="AL324" s="98"/>
      <c r="AM324" s="80"/>
      <c r="AN324" s="80"/>
      <c r="AO324" s="80"/>
      <c r="AP324" s="80"/>
      <c r="AQ324" s="95"/>
      <c r="AR324" s="92"/>
      <c r="AS324" s="83"/>
    </row>
    <row r="325" spans="1:45" ht="15" hidden="1" customHeight="1">
      <c r="A325" s="86"/>
      <c r="B325" s="67"/>
      <c r="C325" s="68"/>
      <c r="D325" s="68"/>
      <c r="E325" s="87"/>
      <c r="F325" s="88"/>
      <c r="G325" s="108"/>
      <c r="H325" s="85"/>
      <c r="I325" s="84"/>
      <c r="J325" s="85"/>
      <c r="K325" s="83"/>
      <c r="L325" s="83"/>
      <c r="M325" s="85"/>
      <c r="N325" s="104"/>
      <c r="O325" s="104"/>
      <c r="P325" s="107"/>
      <c r="Q325" s="83"/>
      <c r="R325" s="60"/>
      <c r="S325" s="29"/>
      <c r="T325" s="30"/>
      <c r="U325" s="31"/>
      <c r="V325" s="31"/>
      <c r="W325" s="31"/>
      <c r="X325" s="31"/>
      <c r="Y325" s="31"/>
      <c r="Z325" s="32"/>
      <c r="AA325" s="33"/>
      <c r="AB325" s="33"/>
      <c r="AC325" s="102"/>
      <c r="AD325" s="57"/>
      <c r="AE325" s="57"/>
      <c r="AF325" s="104"/>
      <c r="AG325" s="105"/>
      <c r="AH325" s="82"/>
      <c r="AI325" s="82"/>
      <c r="AJ325" s="98"/>
      <c r="AK325" s="100"/>
      <c r="AL325" s="98"/>
      <c r="AM325" s="80"/>
      <c r="AN325" s="80"/>
      <c r="AO325" s="80"/>
      <c r="AP325" s="80"/>
      <c r="AQ325" s="95"/>
      <c r="AR325" s="115"/>
      <c r="AS325" s="119"/>
    </row>
    <row r="326" spans="1:45" ht="15" hidden="1" customHeight="1">
      <c r="A326" s="86"/>
      <c r="B326" s="67"/>
      <c r="C326" s="68"/>
      <c r="D326" s="68"/>
      <c r="E326" s="87"/>
      <c r="F326" s="88"/>
      <c r="G326" s="108"/>
      <c r="H326" s="85"/>
      <c r="I326" s="84"/>
      <c r="J326" s="85"/>
      <c r="K326" s="83"/>
      <c r="L326" s="83"/>
      <c r="M326" s="85"/>
      <c r="N326" s="104"/>
      <c r="O326" s="104"/>
      <c r="P326" s="107"/>
      <c r="Q326" s="83"/>
      <c r="R326" s="60"/>
      <c r="S326" s="29"/>
      <c r="T326" s="30"/>
      <c r="U326" s="31"/>
      <c r="V326" s="31"/>
      <c r="W326" s="31"/>
      <c r="X326" s="31"/>
      <c r="Y326" s="31"/>
      <c r="Z326" s="32"/>
      <c r="AA326" s="33"/>
      <c r="AB326" s="33"/>
      <c r="AC326" s="102"/>
      <c r="AD326" s="57"/>
      <c r="AE326" s="57"/>
      <c r="AF326" s="104"/>
      <c r="AG326" s="105"/>
      <c r="AH326" s="82"/>
      <c r="AI326" s="82"/>
      <c r="AJ326" s="98"/>
      <c r="AK326" s="100"/>
      <c r="AL326" s="98"/>
      <c r="AM326" s="80"/>
      <c r="AN326" s="80"/>
      <c r="AO326" s="80"/>
      <c r="AP326" s="80"/>
      <c r="AQ326" s="95"/>
      <c r="AR326" s="115"/>
      <c r="AS326" s="119"/>
    </row>
    <row r="327" spans="1:45" ht="15" hidden="1" customHeight="1">
      <c r="A327" s="86"/>
      <c r="B327" s="67"/>
      <c r="C327" s="68"/>
      <c r="D327" s="68"/>
      <c r="E327" s="87"/>
      <c r="F327" s="88"/>
      <c r="G327" s="108"/>
      <c r="H327" s="85"/>
      <c r="I327" s="84"/>
      <c r="J327" s="85"/>
      <c r="K327" s="83"/>
      <c r="L327" s="83"/>
      <c r="M327" s="85"/>
      <c r="N327" s="104"/>
      <c r="O327" s="104"/>
      <c r="P327" s="107"/>
      <c r="Q327" s="83"/>
      <c r="R327" s="60"/>
      <c r="S327" s="29"/>
      <c r="T327" s="30"/>
      <c r="U327" s="31"/>
      <c r="V327" s="31"/>
      <c r="W327" s="31"/>
      <c r="X327" s="31"/>
      <c r="Y327" s="31"/>
      <c r="Z327" s="32"/>
      <c r="AA327" s="33"/>
      <c r="AB327" s="33"/>
      <c r="AC327" s="102"/>
      <c r="AD327" s="57"/>
      <c r="AE327" s="57"/>
      <c r="AF327" s="104"/>
      <c r="AG327" s="105"/>
      <c r="AH327" s="82"/>
      <c r="AI327" s="82"/>
      <c r="AJ327" s="98"/>
      <c r="AK327" s="100"/>
      <c r="AL327" s="98"/>
      <c r="AM327" s="80"/>
      <c r="AN327" s="80"/>
      <c r="AO327" s="80"/>
      <c r="AP327" s="80"/>
      <c r="AQ327" s="95"/>
      <c r="AR327" s="115"/>
      <c r="AS327" s="119"/>
    </row>
    <row r="328" spans="1:45" ht="15" hidden="1" customHeight="1">
      <c r="A328" s="86"/>
      <c r="B328" s="67"/>
      <c r="C328" s="68"/>
      <c r="D328" s="68"/>
      <c r="E328" s="87"/>
      <c r="F328" s="88"/>
      <c r="G328" s="108"/>
      <c r="H328" s="85"/>
      <c r="I328" s="84"/>
      <c r="J328" s="85"/>
      <c r="K328" s="83"/>
      <c r="L328" s="83"/>
      <c r="M328" s="85"/>
      <c r="N328" s="104"/>
      <c r="O328" s="104"/>
      <c r="P328" s="107"/>
      <c r="Q328" s="83"/>
      <c r="R328" s="60"/>
      <c r="S328" s="29"/>
      <c r="T328" s="30"/>
      <c r="U328" s="31"/>
      <c r="V328" s="31"/>
      <c r="W328" s="31"/>
      <c r="X328" s="31"/>
      <c r="Y328" s="31"/>
      <c r="Z328" s="32"/>
      <c r="AA328" s="33"/>
      <c r="AB328" s="33"/>
      <c r="AC328" s="102"/>
      <c r="AD328" s="57"/>
      <c r="AE328" s="57"/>
      <c r="AF328" s="104"/>
      <c r="AG328" s="105"/>
      <c r="AH328" s="82"/>
      <c r="AI328" s="82"/>
      <c r="AJ328" s="98"/>
      <c r="AK328" s="100"/>
      <c r="AL328" s="98"/>
      <c r="AM328" s="80"/>
      <c r="AN328" s="80"/>
      <c r="AO328" s="80"/>
      <c r="AP328" s="80"/>
      <c r="AQ328" s="95"/>
      <c r="AR328" s="115"/>
      <c r="AS328" s="119"/>
    </row>
    <row r="329" spans="1:45" ht="15" customHeight="1">
      <c r="A329" s="66" t="s">
        <v>375</v>
      </c>
      <c r="B329" s="67" t="s">
        <v>219</v>
      </c>
      <c r="C329" s="68" t="s">
        <v>178</v>
      </c>
      <c r="D329" s="68" t="s">
        <v>220</v>
      </c>
      <c r="E329" s="111" t="s">
        <v>440</v>
      </c>
      <c r="F329" s="68" t="s">
        <v>46</v>
      </c>
      <c r="G329" s="91" t="s">
        <v>164</v>
      </c>
      <c r="H329" s="85"/>
      <c r="I329" s="61">
        <v>1.1000000000000001</v>
      </c>
      <c r="J329" s="110" t="s">
        <v>222</v>
      </c>
      <c r="K329" s="58" t="s">
        <v>137</v>
      </c>
      <c r="L329" s="58" t="s">
        <v>62</v>
      </c>
      <c r="M329" s="110" t="s">
        <v>221</v>
      </c>
      <c r="N329" s="63">
        <v>7</v>
      </c>
      <c r="O329" s="63">
        <v>6</v>
      </c>
      <c r="P329" s="89" t="str">
        <f>IF(AND(N329&lt;&gt;"",O329&lt;&gt;""),IF(AND(N329&gt;5,O329&gt;5),"I",IF(AND(N329&lt;=5,O329&gt;5),"II",IF(AND(N329&gt;5,O329&lt;=5),"IV",IF(AND(N329&lt;=5,O329&lt;=5),"III")))),"")</f>
        <v>I</v>
      </c>
      <c r="Q329" s="58" t="s">
        <v>55</v>
      </c>
      <c r="R329" s="59"/>
      <c r="S329" s="29"/>
      <c r="T329" s="30"/>
      <c r="U329" s="31"/>
      <c r="V329" s="31"/>
      <c r="W329" s="31"/>
      <c r="X329" s="31"/>
      <c r="Y329" s="31"/>
      <c r="Z329" s="32"/>
      <c r="AA329" s="33"/>
      <c r="AB329" s="33"/>
      <c r="AC329" s="54" t="s">
        <v>55</v>
      </c>
      <c r="AD329" s="56" t="str">
        <f>IF($N329=1,"b","")</f>
        <v/>
      </c>
      <c r="AE329" s="56" t="str">
        <f>IF($O329=1,"b","")</f>
        <v/>
      </c>
      <c r="AF329" s="63">
        <v>7</v>
      </c>
      <c r="AG329" s="63">
        <v>6</v>
      </c>
      <c r="AH329" s="81">
        <v>0</v>
      </c>
      <c r="AI329" s="81">
        <v>0</v>
      </c>
      <c r="AJ329" s="77">
        <v>1</v>
      </c>
      <c r="AK329" s="77">
        <v>1</v>
      </c>
      <c r="AL329" s="77">
        <v>2</v>
      </c>
      <c r="AM329" s="79" t="str">
        <f>IF($AL329&gt;=2,IF(AND($AF329="",$AG329=""),"",IF(AND($AF329&gt;5,$AG329&gt;5),"I","")),"")</f>
        <v>I</v>
      </c>
      <c r="AN329" s="79" t="str">
        <f>IF($AL329&gt;=2,IF(AND($AF329="",$AG329=""),"",IF(AND($AF329&lt;6,$AG329&gt;5),"II","")),"")</f>
        <v/>
      </c>
      <c r="AO329" s="79" t="str">
        <f>IF($AL329&gt;=2,IF(AND($AF329="",$AG329=""),"",IF(AND($AF329&lt;6,$AG329&lt;6),"III","")),"")</f>
        <v/>
      </c>
      <c r="AP329" s="79" t="str">
        <f>IF($AL329&gt;=2,IF(AND($AF329="",$AG329=""),"",IF(AND($AF329&gt;5,$AG329&lt;6),"IV","")),"")</f>
        <v/>
      </c>
      <c r="AQ329" s="76" t="s">
        <v>56</v>
      </c>
      <c r="AR329" s="113" t="s">
        <v>223</v>
      </c>
      <c r="AS329" s="58">
        <v>100</v>
      </c>
    </row>
    <row r="330" spans="1:45" ht="15" customHeight="1">
      <c r="A330" s="66"/>
      <c r="B330" s="67"/>
      <c r="C330" s="68"/>
      <c r="D330" s="68"/>
      <c r="E330" s="111"/>
      <c r="F330" s="68"/>
      <c r="G330" s="91"/>
      <c r="H330" s="85"/>
      <c r="I330" s="61"/>
      <c r="J330" s="110"/>
      <c r="K330" s="58"/>
      <c r="L330" s="58"/>
      <c r="M330" s="110"/>
      <c r="N330" s="63"/>
      <c r="O330" s="63"/>
      <c r="P330" s="90"/>
      <c r="Q330" s="58"/>
      <c r="R330" s="60"/>
      <c r="S330" s="29"/>
      <c r="T330" s="30"/>
      <c r="U330" s="31"/>
      <c r="V330" s="31"/>
      <c r="W330" s="31"/>
      <c r="X330" s="31"/>
      <c r="Y330" s="31"/>
      <c r="Z330" s="32"/>
      <c r="AA330" s="33"/>
      <c r="AB330" s="33"/>
      <c r="AC330" s="55"/>
      <c r="AD330" s="57"/>
      <c r="AE330" s="57"/>
      <c r="AF330" s="63"/>
      <c r="AG330" s="63"/>
      <c r="AH330" s="82"/>
      <c r="AI330" s="82"/>
      <c r="AJ330" s="78"/>
      <c r="AK330" s="78"/>
      <c r="AL330" s="78"/>
      <c r="AM330" s="80"/>
      <c r="AN330" s="80"/>
      <c r="AO330" s="80"/>
      <c r="AP330" s="80"/>
      <c r="AQ330" s="76"/>
      <c r="AR330" s="113"/>
      <c r="AS330" s="58"/>
    </row>
    <row r="331" spans="1:45" ht="15" customHeight="1">
      <c r="A331" s="66"/>
      <c r="B331" s="67"/>
      <c r="C331" s="68"/>
      <c r="D331" s="68"/>
      <c r="E331" s="111"/>
      <c r="F331" s="68"/>
      <c r="G331" s="91"/>
      <c r="H331" s="85"/>
      <c r="I331" s="61"/>
      <c r="J331" s="110"/>
      <c r="K331" s="58"/>
      <c r="L331" s="58"/>
      <c r="M331" s="110"/>
      <c r="N331" s="63"/>
      <c r="O331" s="63"/>
      <c r="P331" s="90"/>
      <c r="Q331" s="58"/>
      <c r="R331" s="60"/>
      <c r="S331" s="29"/>
      <c r="T331" s="30"/>
      <c r="U331" s="31"/>
      <c r="V331" s="31"/>
      <c r="W331" s="31"/>
      <c r="X331" s="31"/>
      <c r="Y331" s="31"/>
      <c r="Z331" s="32"/>
      <c r="AA331" s="33"/>
      <c r="AB331" s="33"/>
      <c r="AC331" s="55"/>
      <c r="AD331" s="57"/>
      <c r="AE331" s="57"/>
      <c r="AF331" s="63"/>
      <c r="AG331" s="63"/>
      <c r="AH331" s="82"/>
      <c r="AI331" s="82"/>
      <c r="AJ331" s="78"/>
      <c r="AK331" s="78"/>
      <c r="AL331" s="78"/>
      <c r="AM331" s="80"/>
      <c r="AN331" s="80"/>
      <c r="AO331" s="80"/>
      <c r="AP331" s="80"/>
      <c r="AQ331" s="76"/>
      <c r="AR331" s="113"/>
      <c r="AS331" s="58"/>
    </row>
    <row r="332" spans="1:45" ht="15" customHeight="1">
      <c r="A332" s="66"/>
      <c r="B332" s="67"/>
      <c r="C332" s="68"/>
      <c r="D332" s="68"/>
      <c r="E332" s="111"/>
      <c r="F332" s="68"/>
      <c r="G332" s="91"/>
      <c r="H332" s="85"/>
      <c r="I332" s="61"/>
      <c r="J332" s="110"/>
      <c r="K332" s="58"/>
      <c r="L332" s="58"/>
      <c r="M332" s="110"/>
      <c r="N332" s="63"/>
      <c r="O332" s="63"/>
      <c r="P332" s="90"/>
      <c r="Q332" s="58"/>
      <c r="R332" s="60"/>
      <c r="S332" s="29"/>
      <c r="T332" s="30"/>
      <c r="U332" s="31"/>
      <c r="V332" s="31"/>
      <c r="W332" s="31"/>
      <c r="X332" s="31"/>
      <c r="Y332" s="31"/>
      <c r="Z332" s="32"/>
      <c r="AA332" s="33"/>
      <c r="AB332" s="33"/>
      <c r="AC332" s="55"/>
      <c r="AD332" s="57"/>
      <c r="AE332" s="57"/>
      <c r="AF332" s="63"/>
      <c r="AG332" s="63"/>
      <c r="AH332" s="82"/>
      <c r="AI332" s="82"/>
      <c r="AJ332" s="78"/>
      <c r="AK332" s="78"/>
      <c r="AL332" s="78"/>
      <c r="AM332" s="80"/>
      <c r="AN332" s="80"/>
      <c r="AO332" s="80"/>
      <c r="AP332" s="80"/>
      <c r="AQ332" s="76"/>
      <c r="AR332" s="113"/>
      <c r="AS332" s="58"/>
    </row>
    <row r="333" spans="1:45" ht="15" customHeight="1">
      <c r="A333" s="66"/>
      <c r="B333" s="67"/>
      <c r="C333" s="68"/>
      <c r="D333" s="68"/>
      <c r="E333" s="111"/>
      <c r="F333" s="68"/>
      <c r="G333" s="91"/>
      <c r="H333" s="85"/>
      <c r="I333" s="61"/>
      <c r="J333" s="110"/>
      <c r="K333" s="58"/>
      <c r="L333" s="58"/>
      <c r="M333" s="110"/>
      <c r="N333" s="63"/>
      <c r="O333" s="63"/>
      <c r="P333" s="90"/>
      <c r="Q333" s="58"/>
      <c r="R333" s="60"/>
      <c r="S333" s="29"/>
      <c r="T333" s="30"/>
      <c r="U333" s="31"/>
      <c r="V333" s="31"/>
      <c r="W333" s="31"/>
      <c r="X333" s="31"/>
      <c r="Y333" s="31"/>
      <c r="Z333" s="32"/>
      <c r="AA333" s="33"/>
      <c r="AB333" s="33"/>
      <c r="AC333" s="55"/>
      <c r="AD333" s="57"/>
      <c r="AE333" s="57"/>
      <c r="AF333" s="63"/>
      <c r="AG333" s="63"/>
      <c r="AH333" s="82"/>
      <c r="AI333" s="82"/>
      <c r="AJ333" s="78"/>
      <c r="AK333" s="78"/>
      <c r="AL333" s="78"/>
      <c r="AM333" s="80"/>
      <c r="AN333" s="80"/>
      <c r="AO333" s="80"/>
      <c r="AP333" s="80"/>
      <c r="AQ333" s="76"/>
      <c r="AR333" s="113"/>
      <c r="AS333" s="58"/>
    </row>
    <row r="334" spans="1:45" ht="15" customHeight="1">
      <c r="A334" s="66"/>
      <c r="B334" s="67"/>
      <c r="C334" s="68"/>
      <c r="D334" s="68"/>
      <c r="E334" s="111"/>
      <c r="F334" s="68"/>
      <c r="G334" s="91"/>
      <c r="H334" s="85"/>
      <c r="I334" s="61">
        <v>1.2</v>
      </c>
      <c r="J334" s="110" t="s">
        <v>224</v>
      </c>
      <c r="K334" s="58" t="s">
        <v>137</v>
      </c>
      <c r="L334" s="58" t="s">
        <v>62</v>
      </c>
      <c r="M334" s="110"/>
      <c r="N334" s="63"/>
      <c r="O334" s="63"/>
      <c r="P334" s="90"/>
      <c r="Q334" s="58" t="s">
        <v>55</v>
      </c>
      <c r="R334" s="59"/>
      <c r="S334" s="29"/>
      <c r="T334" s="30"/>
      <c r="U334" s="31"/>
      <c r="V334" s="31"/>
      <c r="W334" s="31"/>
      <c r="X334" s="31"/>
      <c r="Y334" s="31"/>
      <c r="Z334" s="32"/>
      <c r="AA334" s="33"/>
      <c r="AB334" s="33"/>
      <c r="AC334" s="55"/>
      <c r="AD334" s="57"/>
      <c r="AE334" s="57"/>
      <c r="AF334" s="63"/>
      <c r="AG334" s="63"/>
      <c r="AH334" s="82"/>
      <c r="AI334" s="82"/>
      <c r="AJ334" s="78"/>
      <c r="AK334" s="78"/>
      <c r="AL334" s="78"/>
      <c r="AM334" s="80"/>
      <c r="AN334" s="80"/>
      <c r="AO334" s="80"/>
      <c r="AP334" s="80"/>
      <c r="AQ334" s="76"/>
      <c r="AR334" s="113" t="s">
        <v>446</v>
      </c>
      <c r="AS334" s="58">
        <v>100</v>
      </c>
    </row>
    <row r="335" spans="1:45" ht="15" customHeight="1">
      <c r="A335" s="66"/>
      <c r="B335" s="67"/>
      <c r="C335" s="68"/>
      <c r="D335" s="68"/>
      <c r="E335" s="111"/>
      <c r="F335" s="68"/>
      <c r="G335" s="91"/>
      <c r="H335" s="85"/>
      <c r="I335" s="61"/>
      <c r="J335" s="110"/>
      <c r="K335" s="58"/>
      <c r="L335" s="58"/>
      <c r="M335" s="110"/>
      <c r="N335" s="63"/>
      <c r="O335" s="63"/>
      <c r="P335" s="90"/>
      <c r="Q335" s="58"/>
      <c r="R335" s="60"/>
      <c r="S335" s="29"/>
      <c r="T335" s="30"/>
      <c r="U335" s="31"/>
      <c r="V335" s="31"/>
      <c r="W335" s="31"/>
      <c r="X335" s="31"/>
      <c r="Y335" s="31"/>
      <c r="Z335" s="32"/>
      <c r="AA335" s="33"/>
      <c r="AB335" s="33"/>
      <c r="AC335" s="55"/>
      <c r="AD335" s="57"/>
      <c r="AE335" s="57"/>
      <c r="AF335" s="63"/>
      <c r="AG335" s="63"/>
      <c r="AH335" s="82"/>
      <c r="AI335" s="82"/>
      <c r="AJ335" s="78"/>
      <c r="AK335" s="78"/>
      <c r="AL335" s="78"/>
      <c r="AM335" s="80"/>
      <c r="AN335" s="80"/>
      <c r="AO335" s="80"/>
      <c r="AP335" s="80"/>
      <c r="AQ335" s="76"/>
      <c r="AR335" s="114"/>
      <c r="AS335" s="118"/>
    </row>
    <row r="336" spans="1:45" ht="15" customHeight="1">
      <c r="A336" s="66"/>
      <c r="B336" s="67"/>
      <c r="C336" s="68"/>
      <c r="D336" s="68"/>
      <c r="E336" s="111"/>
      <c r="F336" s="68"/>
      <c r="G336" s="91"/>
      <c r="H336" s="85"/>
      <c r="I336" s="61"/>
      <c r="J336" s="110"/>
      <c r="K336" s="58"/>
      <c r="L336" s="58"/>
      <c r="M336" s="110"/>
      <c r="N336" s="63"/>
      <c r="O336" s="63"/>
      <c r="P336" s="90"/>
      <c r="Q336" s="58"/>
      <c r="R336" s="60"/>
      <c r="S336" s="29"/>
      <c r="T336" s="30"/>
      <c r="U336" s="31"/>
      <c r="V336" s="31"/>
      <c r="W336" s="31"/>
      <c r="X336" s="31"/>
      <c r="Y336" s="31"/>
      <c r="Z336" s="32"/>
      <c r="AA336" s="33"/>
      <c r="AB336" s="33"/>
      <c r="AC336" s="55"/>
      <c r="AD336" s="57"/>
      <c r="AE336" s="57"/>
      <c r="AF336" s="63"/>
      <c r="AG336" s="63"/>
      <c r="AH336" s="82"/>
      <c r="AI336" s="82"/>
      <c r="AJ336" s="78"/>
      <c r="AK336" s="78"/>
      <c r="AL336" s="78"/>
      <c r="AM336" s="80"/>
      <c r="AN336" s="80"/>
      <c r="AO336" s="80"/>
      <c r="AP336" s="80"/>
      <c r="AQ336" s="76"/>
      <c r="AR336" s="114"/>
      <c r="AS336" s="118"/>
    </row>
    <row r="337" spans="1:45" ht="15" customHeight="1">
      <c r="A337" s="66"/>
      <c r="B337" s="67"/>
      <c r="C337" s="68"/>
      <c r="D337" s="68"/>
      <c r="E337" s="111"/>
      <c r="F337" s="68"/>
      <c r="G337" s="91"/>
      <c r="H337" s="85"/>
      <c r="I337" s="61"/>
      <c r="J337" s="110"/>
      <c r="K337" s="58"/>
      <c r="L337" s="58"/>
      <c r="M337" s="110"/>
      <c r="N337" s="63"/>
      <c r="O337" s="63"/>
      <c r="P337" s="90"/>
      <c r="Q337" s="58"/>
      <c r="R337" s="60"/>
      <c r="S337" s="29"/>
      <c r="T337" s="30"/>
      <c r="U337" s="31"/>
      <c r="V337" s="31"/>
      <c r="W337" s="31"/>
      <c r="X337" s="31"/>
      <c r="Y337" s="31"/>
      <c r="Z337" s="32"/>
      <c r="AA337" s="33"/>
      <c r="AB337" s="33"/>
      <c r="AC337" s="55"/>
      <c r="AD337" s="57"/>
      <c r="AE337" s="57"/>
      <c r="AF337" s="63"/>
      <c r="AG337" s="63"/>
      <c r="AH337" s="82"/>
      <c r="AI337" s="82"/>
      <c r="AJ337" s="78"/>
      <c r="AK337" s="78"/>
      <c r="AL337" s="78"/>
      <c r="AM337" s="80"/>
      <c r="AN337" s="80"/>
      <c r="AO337" s="80"/>
      <c r="AP337" s="80"/>
      <c r="AQ337" s="76"/>
      <c r="AR337" s="114"/>
      <c r="AS337" s="118"/>
    </row>
    <row r="338" spans="1:45" ht="15" customHeight="1">
      <c r="A338" s="66"/>
      <c r="B338" s="67"/>
      <c r="C338" s="68"/>
      <c r="D338" s="68"/>
      <c r="E338" s="111"/>
      <c r="F338" s="68"/>
      <c r="G338" s="91"/>
      <c r="H338" s="85"/>
      <c r="I338" s="61"/>
      <c r="J338" s="110"/>
      <c r="K338" s="58"/>
      <c r="L338" s="58"/>
      <c r="M338" s="110"/>
      <c r="N338" s="63"/>
      <c r="O338" s="63"/>
      <c r="P338" s="90"/>
      <c r="Q338" s="58"/>
      <c r="R338" s="60"/>
      <c r="S338" s="29"/>
      <c r="T338" s="30"/>
      <c r="U338" s="31"/>
      <c r="V338" s="31"/>
      <c r="W338" s="31"/>
      <c r="X338" s="31"/>
      <c r="Y338" s="31"/>
      <c r="Z338" s="32"/>
      <c r="AA338" s="33"/>
      <c r="AB338" s="33"/>
      <c r="AC338" s="55"/>
      <c r="AD338" s="57"/>
      <c r="AE338" s="57"/>
      <c r="AF338" s="63"/>
      <c r="AG338" s="63"/>
      <c r="AH338" s="82"/>
      <c r="AI338" s="82"/>
      <c r="AJ338" s="78"/>
      <c r="AK338" s="78"/>
      <c r="AL338" s="78"/>
      <c r="AM338" s="80"/>
      <c r="AN338" s="80"/>
      <c r="AO338" s="80"/>
      <c r="AP338" s="80"/>
      <c r="AQ338" s="76"/>
      <c r="AR338" s="114"/>
      <c r="AS338" s="118"/>
    </row>
    <row r="339" spans="1:45" ht="0.75" customHeight="1">
      <c r="A339" s="66"/>
      <c r="B339" s="67"/>
      <c r="C339" s="68"/>
      <c r="D339" s="68"/>
      <c r="E339" s="111"/>
      <c r="F339" s="68"/>
      <c r="G339" s="91"/>
      <c r="H339" s="85"/>
      <c r="I339" s="61">
        <v>1.3</v>
      </c>
      <c r="J339" s="110"/>
      <c r="K339" s="58"/>
      <c r="L339" s="58"/>
      <c r="M339" s="110"/>
      <c r="N339" s="63"/>
      <c r="O339" s="63"/>
      <c r="P339" s="90"/>
      <c r="Q339" s="58"/>
      <c r="R339" s="59"/>
      <c r="S339" s="29"/>
      <c r="T339" s="30"/>
      <c r="U339" s="31"/>
      <c r="V339" s="31"/>
      <c r="W339" s="31"/>
      <c r="X339" s="31"/>
      <c r="Y339" s="31"/>
      <c r="Z339" s="32"/>
      <c r="AA339" s="33"/>
      <c r="AB339" s="33"/>
      <c r="AC339" s="55"/>
      <c r="AD339" s="57"/>
      <c r="AE339" s="57"/>
      <c r="AF339" s="63"/>
      <c r="AG339" s="63"/>
      <c r="AH339" s="82"/>
      <c r="AI339" s="82"/>
      <c r="AJ339" s="78"/>
      <c r="AK339" s="78"/>
      <c r="AL339" s="78"/>
      <c r="AM339" s="80"/>
      <c r="AN339" s="80"/>
      <c r="AO339" s="80"/>
      <c r="AP339" s="80"/>
      <c r="AQ339" s="76"/>
      <c r="AR339" s="113"/>
      <c r="AS339" s="58"/>
    </row>
    <row r="340" spans="1:45" ht="15" hidden="1" customHeight="1">
      <c r="A340" s="66"/>
      <c r="B340" s="67"/>
      <c r="C340" s="68"/>
      <c r="D340" s="68"/>
      <c r="E340" s="111"/>
      <c r="F340" s="68"/>
      <c r="G340" s="91"/>
      <c r="H340" s="85"/>
      <c r="I340" s="61"/>
      <c r="J340" s="110"/>
      <c r="K340" s="58"/>
      <c r="L340" s="58"/>
      <c r="M340" s="110"/>
      <c r="N340" s="63"/>
      <c r="O340" s="63"/>
      <c r="P340" s="90"/>
      <c r="Q340" s="58"/>
      <c r="R340" s="60"/>
      <c r="S340" s="29"/>
      <c r="T340" s="30"/>
      <c r="U340" s="31"/>
      <c r="V340" s="31"/>
      <c r="W340" s="31"/>
      <c r="X340" s="31"/>
      <c r="Y340" s="31"/>
      <c r="Z340" s="32"/>
      <c r="AA340" s="33"/>
      <c r="AB340" s="33"/>
      <c r="AC340" s="55"/>
      <c r="AD340" s="57"/>
      <c r="AE340" s="57"/>
      <c r="AF340" s="63"/>
      <c r="AG340" s="63"/>
      <c r="AH340" s="82"/>
      <c r="AI340" s="82"/>
      <c r="AJ340" s="78"/>
      <c r="AK340" s="78"/>
      <c r="AL340" s="78"/>
      <c r="AM340" s="80"/>
      <c r="AN340" s="80"/>
      <c r="AO340" s="80"/>
      <c r="AP340" s="80"/>
      <c r="AQ340" s="76"/>
      <c r="AR340" s="114"/>
      <c r="AS340" s="118"/>
    </row>
    <row r="341" spans="1:45" ht="15" hidden="1" customHeight="1">
      <c r="A341" s="66"/>
      <c r="B341" s="67"/>
      <c r="C341" s="68"/>
      <c r="D341" s="68"/>
      <c r="E341" s="111"/>
      <c r="F341" s="68"/>
      <c r="G341" s="91"/>
      <c r="H341" s="85"/>
      <c r="I341" s="61"/>
      <c r="J341" s="110"/>
      <c r="K341" s="58"/>
      <c r="L341" s="58"/>
      <c r="M341" s="110"/>
      <c r="N341" s="63"/>
      <c r="O341" s="63"/>
      <c r="P341" s="90"/>
      <c r="Q341" s="58"/>
      <c r="R341" s="60"/>
      <c r="S341" s="29"/>
      <c r="T341" s="30"/>
      <c r="U341" s="31"/>
      <c r="V341" s="31"/>
      <c r="W341" s="31"/>
      <c r="X341" s="31"/>
      <c r="Y341" s="31"/>
      <c r="Z341" s="32"/>
      <c r="AA341" s="33"/>
      <c r="AB341" s="33"/>
      <c r="AC341" s="55"/>
      <c r="AD341" s="57"/>
      <c r="AE341" s="57"/>
      <c r="AF341" s="63"/>
      <c r="AG341" s="63"/>
      <c r="AH341" s="82"/>
      <c r="AI341" s="82"/>
      <c r="AJ341" s="78"/>
      <c r="AK341" s="78"/>
      <c r="AL341" s="78"/>
      <c r="AM341" s="80"/>
      <c r="AN341" s="80"/>
      <c r="AO341" s="80"/>
      <c r="AP341" s="80"/>
      <c r="AQ341" s="76"/>
      <c r="AR341" s="114"/>
      <c r="AS341" s="118"/>
    </row>
    <row r="342" spans="1:45" ht="15" hidden="1" customHeight="1">
      <c r="A342" s="66"/>
      <c r="B342" s="67"/>
      <c r="C342" s="68"/>
      <c r="D342" s="68"/>
      <c r="E342" s="111"/>
      <c r="F342" s="68"/>
      <c r="G342" s="91"/>
      <c r="H342" s="85"/>
      <c r="I342" s="61"/>
      <c r="J342" s="110"/>
      <c r="K342" s="58"/>
      <c r="L342" s="58"/>
      <c r="M342" s="110"/>
      <c r="N342" s="63"/>
      <c r="O342" s="63"/>
      <c r="P342" s="90"/>
      <c r="Q342" s="58"/>
      <c r="R342" s="60"/>
      <c r="S342" s="29"/>
      <c r="T342" s="30"/>
      <c r="U342" s="31"/>
      <c r="V342" s="31"/>
      <c r="W342" s="31"/>
      <c r="X342" s="31"/>
      <c r="Y342" s="31"/>
      <c r="Z342" s="32"/>
      <c r="AA342" s="33"/>
      <c r="AB342" s="33"/>
      <c r="AC342" s="55"/>
      <c r="AD342" s="57"/>
      <c r="AE342" s="57"/>
      <c r="AF342" s="63"/>
      <c r="AG342" s="63"/>
      <c r="AH342" s="82"/>
      <c r="AI342" s="82"/>
      <c r="AJ342" s="78"/>
      <c r="AK342" s="78"/>
      <c r="AL342" s="78"/>
      <c r="AM342" s="80"/>
      <c r="AN342" s="80"/>
      <c r="AO342" s="80"/>
      <c r="AP342" s="80"/>
      <c r="AQ342" s="76"/>
      <c r="AR342" s="114"/>
      <c r="AS342" s="118"/>
    </row>
    <row r="343" spans="1:45" ht="15" hidden="1" customHeight="1">
      <c r="A343" s="66"/>
      <c r="B343" s="67"/>
      <c r="C343" s="68"/>
      <c r="D343" s="68"/>
      <c r="E343" s="111"/>
      <c r="F343" s="68"/>
      <c r="G343" s="91"/>
      <c r="H343" s="85"/>
      <c r="I343" s="61"/>
      <c r="J343" s="110"/>
      <c r="K343" s="58"/>
      <c r="L343" s="58"/>
      <c r="M343" s="110"/>
      <c r="N343" s="63"/>
      <c r="O343" s="63"/>
      <c r="P343" s="90"/>
      <c r="Q343" s="58"/>
      <c r="R343" s="60"/>
      <c r="S343" s="29"/>
      <c r="T343" s="30"/>
      <c r="U343" s="31"/>
      <c r="V343" s="31"/>
      <c r="W343" s="31"/>
      <c r="X343" s="31"/>
      <c r="Y343" s="31"/>
      <c r="Z343" s="32"/>
      <c r="AA343" s="33"/>
      <c r="AB343" s="33"/>
      <c r="AC343" s="55"/>
      <c r="AD343" s="57"/>
      <c r="AE343" s="57"/>
      <c r="AF343" s="63"/>
      <c r="AG343" s="63"/>
      <c r="AH343" s="82"/>
      <c r="AI343" s="82"/>
      <c r="AJ343" s="78"/>
      <c r="AK343" s="78"/>
      <c r="AL343" s="78"/>
      <c r="AM343" s="80"/>
      <c r="AN343" s="80"/>
      <c r="AO343" s="80"/>
      <c r="AP343" s="80"/>
      <c r="AQ343" s="76"/>
      <c r="AR343" s="114"/>
      <c r="AS343" s="118"/>
    </row>
    <row r="344" spans="1:45" ht="15" hidden="1" customHeight="1">
      <c r="A344" s="66"/>
      <c r="B344" s="67"/>
      <c r="C344" s="68"/>
      <c r="D344" s="68"/>
      <c r="E344" s="111"/>
      <c r="F344" s="68"/>
      <c r="G344" s="91"/>
      <c r="H344" s="85"/>
      <c r="I344" s="61">
        <v>1.4</v>
      </c>
      <c r="J344" s="110"/>
      <c r="K344" s="58"/>
      <c r="L344" s="58"/>
      <c r="M344" s="110"/>
      <c r="N344" s="63"/>
      <c r="O344" s="63"/>
      <c r="P344" s="90"/>
      <c r="Q344" s="58"/>
      <c r="R344" s="59"/>
      <c r="S344" s="29"/>
      <c r="T344" s="30"/>
      <c r="U344" s="31"/>
      <c r="V344" s="31"/>
      <c r="W344" s="31"/>
      <c r="X344" s="31"/>
      <c r="Y344" s="31"/>
      <c r="Z344" s="32"/>
      <c r="AA344" s="33"/>
      <c r="AB344" s="33"/>
      <c r="AC344" s="55"/>
      <c r="AD344" s="57"/>
      <c r="AE344" s="57"/>
      <c r="AF344" s="63"/>
      <c r="AG344" s="63"/>
      <c r="AH344" s="82"/>
      <c r="AI344" s="82"/>
      <c r="AJ344" s="78"/>
      <c r="AK344" s="78"/>
      <c r="AL344" s="78"/>
      <c r="AM344" s="80"/>
      <c r="AN344" s="80"/>
      <c r="AO344" s="80"/>
      <c r="AP344" s="80"/>
      <c r="AQ344" s="76"/>
      <c r="AR344" s="113"/>
      <c r="AS344" s="58"/>
    </row>
    <row r="345" spans="1:45" ht="15" hidden="1" customHeight="1">
      <c r="A345" s="66"/>
      <c r="B345" s="67"/>
      <c r="C345" s="68"/>
      <c r="D345" s="68"/>
      <c r="E345" s="111"/>
      <c r="F345" s="68"/>
      <c r="G345" s="91"/>
      <c r="H345" s="85"/>
      <c r="I345" s="61"/>
      <c r="J345" s="110"/>
      <c r="K345" s="58"/>
      <c r="L345" s="58"/>
      <c r="M345" s="110"/>
      <c r="N345" s="63"/>
      <c r="O345" s="63"/>
      <c r="P345" s="90"/>
      <c r="Q345" s="58"/>
      <c r="R345" s="60"/>
      <c r="S345" s="29"/>
      <c r="T345" s="30"/>
      <c r="U345" s="31"/>
      <c r="V345" s="31"/>
      <c r="W345" s="31"/>
      <c r="X345" s="31"/>
      <c r="Y345" s="31"/>
      <c r="Z345" s="32"/>
      <c r="AA345" s="33"/>
      <c r="AB345" s="33"/>
      <c r="AC345" s="55"/>
      <c r="AD345" s="57"/>
      <c r="AE345" s="57"/>
      <c r="AF345" s="63"/>
      <c r="AG345" s="63"/>
      <c r="AH345" s="82"/>
      <c r="AI345" s="82"/>
      <c r="AJ345" s="78"/>
      <c r="AK345" s="78"/>
      <c r="AL345" s="78"/>
      <c r="AM345" s="80"/>
      <c r="AN345" s="80"/>
      <c r="AO345" s="80"/>
      <c r="AP345" s="80"/>
      <c r="AQ345" s="76"/>
      <c r="AR345" s="114"/>
      <c r="AS345" s="118"/>
    </row>
    <row r="346" spans="1:45" ht="15" hidden="1" customHeight="1">
      <c r="A346" s="66"/>
      <c r="B346" s="67"/>
      <c r="C346" s="68"/>
      <c r="D346" s="68"/>
      <c r="E346" s="111"/>
      <c r="F346" s="68"/>
      <c r="G346" s="91"/>
      <c r="H346" s="85"/>
      <c r="I346" s="61"/>
      <c r="J346" s="110"/>
      <c r="K346" s="58"/>
      <c r="L346" s="58"/>
      <c r="M346" s="110"/>
      <c r="N346" s="63"/>
      <c r="O346" s="63"/>
      <c r="P346" s="90"/>
      <c r="Q346" s="58"/>
      <c r="R346" s="60"/>
      <c r="S346" s="29"/>
      <c r="T346" s="30"/>
      <c r="U346" s="31"/>
      <c r="V346" s="31"/>
      <c r="W346" s="31"/>
      <c r="X346" s="31"/>
      <c r="Y346" s="31"/>
      <c r="Z346" s="32"/>
      <c r="AA346" s="33"/>
      <c r="AB346" s="33"/>
      <c r="AC346" s="55"/>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8"/>
      <c r="D347" s="68"/>
      <c r="E347" s="111"/>
      <c r="F347" s="68"/>
      <c r="G347" s="91"/>
      <c r="H347" s="85"/>
      <c r="I347" s="61"/>
      <c r="J347" s="110"/>
      <c r="K347" s="58"/>
      <c r="L347" s="58"/>
      <c r="M347" s="110"/>
      <c r="N347" s="63"/>
      <c r="O347" s="63"/>
      <c r="P347" s="90"/>
      <c r="Q347" s="58"/>
      <c r="R347" s="60"/>
      <c r="S347" s="29"/>
      <c r="T347" s="30"/>
      <c r="U347" s="31"/>
      <c r="V347" s="31"/>
      <c r="W347" s="31"/>
      <c r="X347" s="31"/>
      <c r="Y347" s="31"/>
      <c r="Z347" s="32"/>
      <c r="AA347" s="33"/>
      <c r="AB347" s="33"/>
      <c r="AC347" s="55"/>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8"/>
      <c r="D348" s="68"/>
      <c r="E348" s="111"/>
      <c r="F348" s="68"/>
      <c r="G348" s="91"/>
      <c r="H348" s="85"/>
      <c r="I348" s="61"/>
      <c r="J348" s="110"/>
      <c r="K348" s="58"/>
      <c r="L348" s="58"/>
      <c r="M348" s="110"/>
      <c r="N348" s="63"/>
      <c r="O348" s="63"/>
      <c r="P348" s="90"/>
      <c r="Q348" s="58"/>
      <c r="R348" s="60"/>
      <c r="S348" s="29"/>
      <c r="T348" s="30"/>
      <c r="U348" s="31"/>
      <c r="V348" s="31"/>
      <c r="W348" s="31"/>
      <c r="X348" s="31"/>
      <c r="Y348" s="31"/>
      <c r="Z348" s="32"/>
      <c r="AA348" s="33"/>
      <c r="AB348" s="33"/>
      <c r="AC348" s="55"/>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8"/>
      <c r="D349" s="68"/>
      <c r="E349" s="111"/>
      <c r="F349" s="68"/>
      <c r="G349" s="91"/>
      <c r="H349" s="85"/>
      <c r="I349" s="61">
        <v>1.5</v>
      </c>
      <c r="J349" s="110"/>
      <c r="K349" s="58"/>
      <c r="L349" s="58"/>
      <c r="M349" s="110"/>
      <c r="N349" s="63"/>
      <c r="O349" s="63"/>
      <c r="P349" s="90"/>
      <c r="Q349" s="58"/>
      <c r="R349" s="59"/>
      <c r="S349" s="29"/>
      <c r="T349" s="30"/>
      <c r="U349" s="31"/>
      <c r="V349" s="31"/>
      <c r="W349" s="31"/>
      <c r="X349" s="31"/>
      <c r="Y349" s="31"/>
      <c r="Z349" s="32"/>
      <c r="AA349" s="33"/>
      <c r="AB349" s="33"/>
      <c r="AC349" s="55"/>
      <c r="AD349" s="57"/>
      <c r="AE349" s="57"/>
      <c r="AF349" s="63"/>
      <c r="AG349" s="63"/>
      <c r="AH349" s="82"/>
      <c r="AI349" s="82"/>
      <c r="AJ349" s="78"/>
      <c r="AK349" s="78"/>
      <c r="AL349" s="78"/>
      <c r="AM349" s="80"/>
      <c r="AN349" s="80"/>
      <c r="AO349" s="80"/>
      <c r="AP349" s="80"/>
      <c r="AQ349" s="76"/>
      <c r="AR349" s="113"/>
      <c r="AS349" s="58"/>
    </row>
    <row r="350" spans="1:45" ht="15" hidden="1" customHeight="1">
      <c r="A350" s="66"/>
      <c r="B350" s="67"/>
      <c r="C350" s="68"/>
      <c r="D350" s="68"/>
      <c r="E350" s="111"/>
      <c r="F350" s="68"/>
      <c r="G350" s="91"/>
      <c r="H350" s="85"/>
      <c r="I350" s="61"/>
      <c r="J350" s="110"/>
      <c r="K350" s="58"/>
      <c r="L350" s="58"/>
      <c r="M350" s="110"/>
      <c r="N350" s="63"/>
      <c r="O350" s="63"/>
      <c r="P350" s="90"/>
      <c r="Q350" s="58"/>
      <c r="R350" s="60"/>
      <c r="S350" s="29"/>
      <c r="T350" s="30"/>
      <c r="U350" s="31"/>
      <c r="V350" s="31"/>
      <c r="W350" s="31"/>
      <c r="X350" s="31"/>
      <c r="Y350" s="31"/>
      <c r="Z350" s="32"/>
      <c r="AA350" s="33"/>
      <c r="AB350" s="33"/>
      <c r="AC350" s="55"/>
      <c r="AD350" s="57"/>
      <c r="AE350" s="57"/>
      <c r="AF350" s="63"/>
      <c r="AG350" s="63"/>
      <c r="AH350" s="82"/>
      <c r="AI350" s="82"/>
      <c r="AJ350" s="78"/>
      <c r="AK350" s="78"/>
      <c r="AL350" s="78"/>
      <c r="AM350" s="80"/>
      <c r="AN350" s="80"/>
      <c r="AO350" s="80"/>
      <c r="AP350" s="80"/>
      <c r="AQ350" s="76"/>
      <c r="AR350" s="114"/>
      <c r="AS350" s="118"/>
    </row>
    <row r="351" spans="1:45" ht="15" hidden="1" customHeight="1">
      <c r="A351" s="66"/>
      <c r="B351" s="67"/>
      <c r="C351" s="68"/>
      <c r="D351" s="68"/>
      <c r="E351" s="111"/>
      <c r="F351" s="68"/>
      <c r="G351" s="91"/>
      <c r="H351" s="85"/>
      <c r="I351" s="61"/>
      <c r="J351" s="110"/>
      <c r="K351" s="58"/>
      <c r="L351" s="58"/>
      <c r="M351" s="110"/>
      <c r="N351" s="63"/>
      <c r="O351" s="63"/>
      <c r="P351" s="90"/>
      <c r="Q351" s="58"/>
      <c r="R351" s="60"/>
      <c r="S351" s="29"/>
      <c r="T351" s="30"/>
      <c r="U351" s="31"/>
      <c r="V351" s="31"/>
      <c r="W351" s="31"/>
      <c r="X351" s="31"/>
      <c r="Y351" s="31"/>
      <c r="Z351" s="32"/>
      <c r="AA351" s="33"/>
      <c r="AB351" s="33"/>
      <c r="AC351" s="55"/>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8"/>
      <c r="D352" s="68"/>
      <c r="E352" s="111"/>
      <c r="F352" s="68"/>
      <c r="G352" s="91"/>
      <c r="H352" s="85"/>
      <c r="I352" s="61"/>
      <c r="J352" s="110"/>
      <c r="K352" s="58"/>
      <c r="L352" s="58"/>
      <c r="M352" s="110"/>
      <c r="N352" s="63"/>
      <c r="O352" s="63"/>
      <c r="P352" s="90"/>
      <c r="Q352" s="58"/>
      <c r="R352" s="60"/>
      <c r="S352" s="29"/>
      <c r="T352" s="30"/>
      <c r="U352" s="31"/>
      <c r="V352" s="31"/>
      <c r="W352" s="31"/>
      <c r="X352" s="31"/>
      <c r="Y352" s="31"/>
      <c r="Z352" s="32"/>
      <c r="AA352" s="33"/>
      <c r="AB352" s="33"/>
      <c r="AC352" s="55"/>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8"/>
      <c r="D353" s="68"/>
      <c r="E353" s="111"/>
      <c r="F353" s="68"/>
      <c r="G353" s="91"/>
      <c r="H353" s="85"/>
      <c r="I353" s="61"/>
      <c r="J353" s="110"/>
      <c r="K353" s="58"/>
      <c r="L353" s="58"/>
      <c r="M353" s="110"/>
      <c r="N353" s="63"/>
      <c r="O353" s="63"/>
      <c r="P353" s="90"/>
      <c r="Q353" s="58"/>
      <c r="R353" s="60"/>
      <c r="S353" s="29"/>
      <c r="T353" s="30"/>
      <c r="U353" s="31"/>
      <c r="V353" s="31"/>
      <c r="W353" s="31"/>
      <c r="X353" s="31"/>
      <c r="Y353" s="31"/>
      <c r="Z353" s="32"/>
      <c r="AA353" s="33"/>
      <c r="AB353" s="33"/>
      <c r="AC353" s="55"/>
      <c r="AD353" s="57"/>
      <c r="AE353" s="57"/>
      <c r="AF353" s="63"/>
      <c r="AG353" s="63"/>
      <c r="AH353" s="82"/>
      <c r="AI353" s="82"/>
      <c r="AJ353" s="78"/>
      <c r="AK353" s="78"/>
      <c r="AL353" s="78"/>
      <c r="AM353" s="80"/>
      <c r="AN353" s="80"/>
      <c r="AO353" s="80"/>
      <c r="AP353" s="80"/>
      <c r="AQ353" s="76"/>
      <c r="AR353" s="114"/>
      <c r="AS353" s="118"/>
    </row>
    <row r="354" spans="1:45" ht="15" customHeight="1">
      <c r="A354" s="86" t="s">
        <v>376</v>
      </c>
      <c r="B354" s="67" t="s">
        <v>219</v>
      </c>
      <c r="C354" s="68" t="s">
        <v>120</v>
      </c>
      <c r="D354" s="68" t="s">
        <v>225</v>
      </c>
      <c r="E354" s="87" t="s">
        <v>226</v>
      </c>
      <c r="F354" s="88" t="s">
        <v>46</v>
      </c>
      <c r="G354" s="108" t="s">
        <v>164</v>
      </c>
      <c r="H354" s="85"/>
      <c r="I354" s="84">
        <v>2.1</v>
      </c>
      <c r="J354" s="85" t="s">
        <v>227</v>
      </c>
      <c r="K354" s="83" t="s">
        <v>137</v>
      </c>
      <c r="L354" s="83" t="s">
        <v>62</v>
      </c>
      <c r="M354" s="85" t="s">
        <v>228</v>
      </c>
      <c r="N354" s="104">
        <v>6</v>
      </c>
      <c r="O354" s="104">
        <v>7</v>
      </c>
      <c r="P354" s="106" t="str">
        <f>IF(AND(N354&lt;&gt;"",O354&lt;&gt;""),IF(AND(N354&gt;5,O354&gt;5),"I",IF(AND(N354&lt;=5,O354&gt;5),"II",IF(AND(N354&gt;5,O354&lt;=5),"IV",IF(AND(N354&lt;=5,O354&lt;=5),"III")))),"")</f>
        <v>I</v>
      </c>
      <c r="Q354" s="83" t="s">
        <v>55</v>
      </c>
      <c r="R354" s="93"/>
      <c r="S354" s="29"/>
      <c r="T354" s="30"/>
      <c r="U354" s="31"/>
      <c r="V354" s="31"/>
      <c r="W354" s="31"/>
      <c r="X354" s="31"/>
      <c r="Y354" s="31"/>
      <c r="Z354" s="32"/>
      <c r="AA354" s="33"/>
      <c r="AB354" s="33"/>
      <c r="AC354" s="101" t="s">
        <v>55</v>
      </c>
      <c r="AD354" s="103" t="str">
        <f>IF($N354=1,"b","")</f>
        <v/>
      </c>
      <c r="AE354" s="103" t="str">
        <f>IF($O354=1,"b","")</f>
        <v/>
      </c>
      <c r="AF354" s="104">
        <v>6</v>
      </c>
      <c r="AG354" s="104">
        <v>7</v>
      </c>
      <c r="AH354" s="96">
        <v>0</v>
      </c>
      <c r="AI354" s="96">
        <v>0</v>
      </c>
      <c r="AJ354" s="97">
        <v>1</v>
      </c>
      <c r="AK354" s="99">
        <v>1</v>
      </c>
      <c r="AL354" s="97">
        <v>2</v>
      </c>
      <c r="AM354" s="94" t="str">
        <f>IF($AL354&gt;=2,IF(AND($AF354="",$AG354=""),"",IF(AND($AF354&gt;5,$AG354&gt;5),"I","")),"")</f>
        <v>I</v>
      </c>
      <c r="AN354" s="94" t="str">
        <f>IF($AL354&gt;=2,IF(AND($AF354="",$AG354=""),"",IF(AND($AF354&lt;6,$AG354&gt;5),"II","")),"")</f>
        <v/>
      </c>
      <c r="AO354" s="94" t="str">
        <f>IF($AL354&gt;=2,IF(AND($AF354="",$AG354=""),"",IF(AND($AF354&lt;6,$AG354&lt;6),"III","")),"")</f>
        <v/>
      </c>
      <c r="AP354" s="94" t="str">
        <f>IF($AL354&gt;=2,IF(AND($AF354="",$AG354=""),"",IF(AND($AF354&gt;5,$AG354&lt;6),"IV","")),"")</f>
        <v/>
      </c>
      <c r="AQ354" s="95" t="s">
        <v>56</v>
      </c>
      <c r="AR354" s="92" t="s">
        <v>447</v>
      </c>
      <c r="AS354" s="83">
        <v>100</v>
      </c>
    </row>
    <row r="355" spans="1:45" ht="15" customHeight="1">
      <c r="A355" s="86"/>
      <c r="B355" s="67"/>
      <c r="C355" s="68"/>
      <c r="D355" s="68"/>
      <c r="E355" s="87"/>
      <c r="F355" s="88"/>
      <c r="G355" s="108"/>
      <c r="H355" s="85"/>
      <c r="I355" s="84"/>
      <c r="J355" s="85"/>
      <c r="K355" s="83"/>
      <c r="L355" s="83"/>
      <c r="M355" s="85"/>
      <c r="N355" s="104"/>
      <c r="O355" s="104"/>
      <c r="P355" s="107"/>
      <c r="Q355" s="83"/>
      <c r="R355" s="60"/>
      <c r="S355" s="29"/>
      <c r="T355" s="30"/>
      <c r="U355" s="31"/>
      <c r="V355" s="31"/>
      <c r="W355" s="31"/>
      <c r="X355" s="31"/>
      <c r="Y355" s="31"/>
      <c r="Z355" s="32"/>
      <c r="AA355" s="33"/>
      <c r="AB355" s="33"/>
      <c r="AC355" s="102"/>
      <c r="AD355" s="57"/>
      <c r="AE355" s="57"/>
      <c r="AF355" s="104"/>
      <c r="AG355" s="105"/>
      <c r="AH355" s="82"/>
      <c r="AI355" s="82"/>
      <c r="AJ355" s="98"/>
      <c r="AK355" s="100"/>
      <c r="AL355" s="98"/>
      <c r="AM355" s="80"/>
      <c r="AN355" s="80"/>
      <c r="AO355" s="80"/>
      <c r="AP355" s="80"/>
      <c r="AQ355" s="95"/>
      <c r="AR355" s="92"/>
      <c r="AS355" s="83"/>
    </row>
    <row r="356" spans="1:45" ht="15" customHeight="1">
      <c r="A356" s="86"/>
      <c r="B356" s="67"/>
      <c r="C356" s="68"/>
      <c r="D356" s="68"/>
      <c r="E356" s="87"/>
      <c r="F356" s="88"/>
      <c r="G356" s="108"/>
      <c r="H356" s="85"/>
      <c r="I356" s="84"/>
      <c r="J356" s="85"/>
      <c r="K356" s="83"/>
      <c r="L356" s="83"/>
      <c r="M356" s="85"/>
      <c r="N356" s="104"/>
      <c r="O356" s="104"/>
      <c r="P356" s="107"/>
      <c r="Q356" s="83"/>
      <c r="R356" s="60"/>
      <c r="S356" s="29"/>
      <c r="T356" s="30"/>
      <c r="U356" s="31"/>
      <c r="V356" s="31"/>
      <c r="W356" s="31"/>
      <c r="X356" s="31"/>
      <c r="Y356" s="31"/>
      <c r="Z356" s="32"/>
      <c r="AA356" s="33"/>
      <c r="AB356" s="33"/>
      <c r="AC356" s="102"/>
      <c r="AD356" s="57"/>
      <c r="AE356" s="57"/>
      <c r="AF356" s="104"/>
      <c r="AG356" s="105"/>
      <c r="AH356" s="82"/>
      <c r="AI356" s="82"/>
      <c r="AJ356" s="98"/>
      <c r="AK356" s="100"/>
      <c r="AL356" s="98"/>
      <c r="AM356" s="80"/>
      <c r="AN356" s="80"/>
      <c r="AO356" s="80"/>
      <c r="AP356" s="80"/>
      <c r="AQ356" s="95"/>
      <c r="AR356" s="92"/>
      <c r="AS356" s="83"/>
    </row>
    <row r="357" spans="1:45" ht="15" customHeight="1">
      <c r="A357" s="86"/>
      <c r="B357" s="67"/>
      <c r="C357" s="68"/>
      <c r="D357" s="68"/>
      <c r="E357" s="87"/>
      <c r="F357" s="88"/>
      <c r="G357" s="108"/>
      <c r="H357" s="85"/>
      <c r="I357" s="84"/>
      <c r="J357" s="85"/>
      <c r="K357" s="83"/>
      <c r="L357" s="83"/>
      <c r="M357" s="85"/>
      <c r="N357" s="104"/>
      <c r="O357" s="104"/>
      <c r="P357" s="107"/>
      <c r="Q357" s="83"/>
      <c r="R357" s="60"/>
      <c r="S357" s="29"/>
      <c r="T357" s="30"/>
      <c r="U357" s="31"/>
      <c r="V357" s="31"/>
      <c r="W357" s="31"/>
      <c r="X357" s="31"/>
      <c r="Y357" s="31"/>
      <c r="Z357" s="32"/>
      <c r="AA357" s="33"/>
      <c r="AB357" s="33"/>
      <c r="AC357" s="102"/>
      <c r="AD357" s="57"/>
      <c r="AE357" s="57"/>
      <c r="AF357" s="104"/>
      <c r="AG357" s="105"/>
      <c r="AH357" s="82"/>
      <c r="AI357" s="82"/>
      <c r="AJ357" s="98"/>
      <c r="AK357" s="100"/>
      <c r="AL357" s="98"/>
      <c r="AM357" s="80"/>
      <c r="AN357" s="80"/>
      <c r="AO357" s="80"/>
      <c r="AP357" s="80"/>
      <c r="AQ357" s="95"/>
      <c r="AR357" s="92"/>
      <c r="AS357" s="83"/>
    </row>
    <row r="358" spans="1:45" ht="15" customHeight="1">
      <c r="A358" s="86"/>
      <c r="B358" s="67"/>
      <c r="C358" s="68"/>
      <c r="D358" s="68"/>
      <c r="E358" s="87"/>
      <c r="F358" s="88"/>
      <c r="G358" s="108"/>
      <c r="H358" s="85"/>
      <c r="I358" s="84"/>
      <c r="J358" s="85"/>
      <c r="K358" s="83"/>
      <c r="L358" s="83"/>
      <c r="M358" s="85"/>
      <c r="N358" s="104"/>
      <c r="O358" s="104"/>
      <c r="P358" s="107"/>
      <c r="Q358" s="83"/>
      <c r="R358" s="60"/>
      <c r="S358" s="29"/>
      <c r="T358" s="30"/>
      <c r="U358" s="31"/>
      <c r="V358" s="31"/>
      <c r="W358" s="31"/>
      <c r="X358" s="31"/>
      <c r="Y358" s="31"/>
      <c r="Z358" s="32"/>
      <c r="AA358" s="33"/>
      <c r="AB358" s="33"/>
      <c r="AC358" s="102"/>
      <c r="AD358" s="57"/>
      <c r="AE358" s="57"/>
      <c r="AF358" s="104"/>
      <c r="AG358" s="105"/>
      <c r="AH358" s="82"/>
      <c r="AI358" s="82"/>
      <c r="AJ358" s="98"/>
      <c r="AK358" s="100"/>
      <c r="AL358" s="98"/>
      <c r="AM358" s="80"/>
      <c r="AN358" s="80"/>
      <c r="AO358" s="80"/>
      <c r="AP358" s="80"/>
      <c r="AQ358" s="95"/>
      <c r="AR358" s="92"/>
      <c r="AS358" s="83"/>
    </row>
    <row r="359" spans="1:45" ht="15" customHeight="1">
      <c r="A359" s="86"/>
      <c r="B359" s="67"/>
      <c r="C359" s="68"/>
      <c r="D359" s="68"/>
      <c r="E359" s="87"/>
      <c r="F359" s="88"/>
      <c r="G359" s="108"/>
      <c r="H359" s="85"/>
      <c r="I359" s="84">
        <v>2.2000000000000002</v>
      </c>
      <c r="J359" s="85" t="s">
        <v>229</v>
      </c>
      <c r="K359" s="83" t="s">
        <v>70</v>
      </c>
      <c r="L359" s="83" t="s">
        <v>62</v>
      </c>
      <c r="M359" s="85"/>
      <c r="N359" s="104"/>
      <c r="O359" s="104"/>
      <c r="P359" s="107"/>
      <c r="Q359" s="83" t="s">
        <v>55</v>
      </c>
      <c r="R359" s="93"/>
      <c r="S359" s="29"/>
      <c r="T359" s="30"/>
      <c r="U359" s="31"/>
      <c r="V359" s="31"/>
      <c r="W359" s="31"/>
      <c r="X359" s="31"/>
      <c r="Y359" s="31"/>
      <c r="Z359" s="32"/>
      <c r="AA359" s="33"/>
      <c r="AB359" s="33"/>
      <c r="AC359" s="102"/>
      <c r="AD359" s="57"/>
      <c r="AE359" s="57"/>
      <c r="AF359" s="104"/>
      <c r="AG359" s="105"/>
      <c r="AH359" s="82"/>
      <c r="AI359" s="82"/>
      <c r="AJ359" s="98"/>
      <c r="AK359" s="100"/>
      <c r="AL359" s="98"/>
      <c r="AM359" s="80"/>
      <c r="AN359" s="80"/>
      <c r="AO359" s="80"/>
      <c r="AP359" s="80"/>
      <c r="AQ359" s="95"/>
      <c r="AR359" s="92" t="s">
        <v>230</v>
      </c>
      <c r="AS359" s="83">
        <v>100</v>
      </c>
    </row>
    <row r="360" spans="1:45" ht="15" customHeight="1">
      <c r="A360" s="86"/>
      <c r="B360" s="67"/>
      <c r="C360" s="68"/>
      <c r="D360" s="68"/>
      <c r="E360" s="87"/>
      <c r="F360" s="88"/>
      <c r="G360" s="108"/>
      <c r="H360" s="85"/>
      <c r="I360" s="84"/>
      <c r="J360" s="85"/>
      <c r="K360" s="83"/>
      <c r="L360" s="83"/>
      <c r="M360" s="85"/>
      <c r="N360" s="104"/>
      <c r="O360" s="104"/>
      <c r="P360" s="107"/>
      <c r="Q360" s="83"/>
      <c r="R360" s="60"/>
      <c r="S360" s="29"/>
      <c r="T360" s="30"/>
      <c r="U360" s="31"/>
      <c r="V360" s="31"/>
      <c r="W360" s="31"/>
      <c r="X360" s="31"/>
      <c r="Y360" s="31"/>
      <c r="Z360" s="32"/>
      <c r="AA360" s="33"/>
      <c r="AB360" s="33"/>
      <c r="AC360" s="102"/>
      <c r="AD360" s="57"/>
      <c r="AE360" s="57"/>
      <c r="AF360" s="104"/>
      <c r="AG360" s="105"/>
      <c r="AH360" s="82"/>
      <c r="AI360" s="82"/>
      <c r="AJ360" s="98"/>
      <c r="AK360" s="100"/>
      <c r="AL360" s="98"/>
      <c r="AM360" s="80"/>
      <c r="AN360" s="80"/>
      <c r="AO360" s="80"/>
      <c r="AP360" s="80"/>
      <c r="AQ360" s="95"/>
      <c r="AR360" s="115"/>
      <c r="AS360" s="119"/>
    </row>
    <row r="361" spans="1:45" ht="15" customHeight="1">
      <c r="A361" s="86"/>
      <c r="B361" s="67"/>
      <c r="C361" s="68"/>
      <c r="D361" s="68"/>
      <c r="E361" s="87"/>
      <c r="F361" s="88"/>
      <c r="G361" s="108"/>
      <c r="H361" s="85"/>
      <c r="I361" s="84"/>
      <c r="J361" s="85"/>
      <c r="K361" s="83"/>
      <c r="L361" s="83"/>
      <c r="M361" s="85"/>
      <c r="N361" s="104"/>
      <c r="O361" s="104"/>
      <c r="P361" s="107"/>
      <c r="Q361" s="83"/>
      <c r="R361" s="60"/>
      <c r="S361" s="29"/>
      <c r="T361" s="30"/>
      <c r="U361" s="31"/>
      <c r="V361" s="31"/>
      <c r="W361" s="31"/>
      <c r="X361" s="31"/>
      <c r="Y361" s="31"/>
      <c r="Z361" s="32"/>
      <c r="AA361" s="33"/>
      <c r="AB361" s="33"/>
      <c r="AC361" s="102"/>
      <c r="AD361" s="57"/>
      <c r="AE361" s="57"/>
      <c r="AF361" s="104"/>
      <c r="AG361" s="105"/>
      <c r="AH361" s="82"/>
      <c r="AI361" s="82"/>
      <c r="AJ361" s="98"/>
      <c r="AK361" s="100"/>
      <c r="AL361" s="98"/>
      <c r="AM361" s="80"/>
      <c r="AN361" s="80"/>
      <c r="AO361" s="80"/>
      <c r="AP361" s="80"/>
      <c r="AQ361" s="95"/>
      <c r="AR361" s="115"/>
      <c r="AS361" s="119"/>
    </row>
    <row r="362" spans="1:45" ht="15" customHeight="1">
      <c r="A362" s="86"/>
      <c r="B362" s="67"/>
      <c r="C362" s="68"/>
      <c r="D362" s="68"/>
      <c r="E362" s="87"/>
      <c r="F362" s="88"/>
      <c r="G362" s="108"/>
      <c r="H362" s="85"/>
      <c r="I362" s="84"/>
      <c r="J362" s="85"/>
      <c r="K362" s="83"/>
      <c r="L362" s="83"/>
      <c r="M362" s="85"/>
      <c r="N362" s="104"/>
      <c r="O362" s="104"/>
      <c r="P362" s="107"/>
      <c r="Q362" s="83"/>
      <c r="R362" s="60"/>
      <c r="S362" s="29"/>
      <c r="T362" s="30"/>
      <c r="U362" s="31"/>
      <c r="V362" s="31"/>
      <c r="W362" s="31"/>
      <c r="X362" s="31"/>
      <c r="Y362" s="31"/>
      <c r="Z362" s="32"/>
      <c r="AA362" s="33"/>
      <c r="AB362" s="33"/>
      <c r="AC362" s="102"/>
      <c r="AD362" s="57"/>
      <c r="AE362" s="57"/>
      <c r="AF362" s="104"/>
      <c r="AG362" s="105"/>
      <c r="AH362" s="82"/>
      <c r="AI362" s="82"/>
      <c r="AJ362" s="98"/>
      <c r="AK362" s="100"/>
      <c r="AL362" s="98"/>
      <c r="AM362" s="80"/>
      <c r="AN362" s="80"/>
      <c r="AO362" s="80"/>
      <c r="AP362" s="80"/>
      <c r="AQ362" s="95"/>
      <c r="AR362" s="115"/>
      <c r="AS362" s="119"/>
    </row>
    <row r="363" spans="1:45" ht="15" customHeight="1">
      <c r="A363" s="86"/>
      <c r="B363" s="67"/>
      <c r="C363" s="68"/>
      <c r="D363" s="68"/>
      <c r="E363" s="87"/>
      <c r="F363" s="88"/>
      <c r="G363" s="108"/>
      <c r="H363" s="85"/>
      <c r="I363" s="84"/>
      <c r="J363" s="85"/>
      <c r="K363" s="83"/>
      <c r="L363" s="83"/>
      <c r="M363" s="85"/>
      <c r="N363" s="104"/>
      <c r="O363" s="104"/>
      <c r="P363" s="107"/>
      <c r="Q363" s="83"/>
      <c r="R363" s="60"/>
      <c r="S363" s="29"/>
      <c r="T363" s="30"/>
      <c r="U363" s="31"/>
      <c r="V363" s="31"/>
      <c r="W363" s="31"/>
      <c r="X363" s="31"/>
      <c r="Y363" s="31"/>
      <c r="Z363" s="32"/>
      <c r="AA363" s="33"/>
      <c r="AB363" s="33"/>
      <c r="AC363" s="102"/>
      <c r="AD363" s="57"/>
      <c r="AE363" s="57"/>
      <c r="AF363" s="104"/>
      <c r="AG363" s="105"/>
      <c r="AH363" s="82"/>
      <c r="AI363" s="82"/>
      <c r="AJ363" s="98"/>
      <c r="AK363" s="100"/>
      <c r="AL363" s="98"/>
      <c r="AM363" s="80"/>
      <c r="AN363" s="80"/>
      <c r="AO363" s="80"/>
      <c r="AP363" s="80"/>
      <c r="AQ363" s="95"/>
      <c r="AR363" s="115"/>
      <c r="AS363" s="119"/>
    </row>
    <row r="364" spans="1:45" ht="15" hidden="1" customHeight="1">
      <c r="A364" s="86"/>
      <c r="B364" s="67"/>
      <c r="C364" s="68"/>
      <c r="D364" s="68"/>
      <c r="E364" s="87"/>
      <c r="F364" s="88"/>
      <c r="G364" s="108"/>
      <c r="H364" s="85"/>
      <c r="I364" s="84">
        <v>2.2999999999999998</v>
      </c>
      <c r="J364" s="85"/>
      <c r="K364" s="83"/>
      <c r="L364" s="83"/>
      <c r="M364" s="85"/>
      <c r="N364" s="104"/>
      <c r="O364" s="104"/>
      <c r="P364" s="107"/>
      <c r="Q364" s="83"/>
      <c r="R364" s="93"/>
      <c r="S364" s="29"/>
      <c r="T364" s="30"/>
      <c r="U364" s="31"/>
      <c r="V364" s="31"/>
      <c r="W364" s="31"/>
      <c r="X364" s="31"/>
      <c r="Y364" s="31"/>
      <c r="Z364" s="32"/>
      <c r="AA364" s="33"/>
      <c r="AB364" s="33"/>
      <c r="AC364" s="102"/>
      <c r="AD364" s="57"/>
      <c r="AE364" s="57"/>
      <c r="AF364" s="104"/>
      <c r="AG364" s="105"/>
      <c r="AH364" s="82"/>
      <c r="AI364" s="82"/>
      <c r="AJ364" s="98"/>
      <c r="AK364" s="100"/>
      <c r="AL364" s="98"/>
      <c r="AM364" s="80"/>
      <c r="AN364" s="80"/>
      <c r="AO364" s="80"/>
      <c r="AP364" s="80"/>
      <c r="AQ364" s="95"/>
      <c r="AR364" s="92"/>
      <c r="AS364" s="83"/>
    </row>
    <row r="365" spans="1:45" ht="15" hidden="1" customHeight="1">
      <c r="A365" s="86"/>
      <c r="B365" s="67"/>
      <c r="C365" s="68"/>
      <c r="D365" s="68"/>
      <c r="E365" s="87"/>
      <c r="F365" s="88"/>
      <c r="G365" s="108"/>
      <c r="H365" s="85"/>
      <c r="I365" s="84"/>
      <c r="J365" s="85"/>
      <c r="K365" s="83"/>
      <c r="L365" s="83"/>
      <c r="M365" s="85"/>
      <c r="N365" s="104"/>
      <c r="O365" s="104"/>
      <c r="P365" s="107"/>
      <c r="Q365" s="83"/>
      <c r="R365" s="60"/>
      <c r="S365" s="29"/>
      <c r="T365" s="30"/>
      <c r="U365" s="31"/>
      <c r="V365" s="31"/>
      <c r="W365" s="31"/>
      <c r="X365" s="31"/>
      <c r="Y365" s="31"/>
      <c r="Z365" s="32"/>
      <c r="AA365" s="33"/>
      <c r="AB365" s="33"/>
      <c r="AC365" s="102"/>
      <c r="AD365" s="57"/>
      <c r="AE365" s="57"/>
      <c r="AF365" s="104"/>
      <c r="AG365" s="105"/>
      <c r="AH365" s="82"/>
      <c r="AI365" s="82"/>
      <c r="AJ365" s="98"/>
      <c r="AK365" s="100"/>
      <c r="AL365" s="98"/>
      <c r="AM365" s="80"/>
      <c r="AN365" s="80"/>
      <c r="AO365" s="80"/>
      <c r="AP365" s="80"/>
      <c r="AQ365" s="95"/>
      <c r="AR365" s="115"/>
      <c r="AS365" s="119"/>
    </row>
    <row r="366" spans="1:45" ht="15" hidden="1" customHeight="1">
      <c r="A366" s="86"/>
      <c r="B366" s="67"/>
      <c r="C366" s="68"/>
      <c r="D366" s="68"/>
      <c r="E366" s="87"/>
      <c r="F366" s="88"/>
      <c r="G366" s="108"/>
      <c r="H366" s="85"/>
      <c r="I366" s="84"/>
      <c r="J366" s="85"/>
      <c r="K366" s="83"/>
      <c r="L366" s="83"/>
      <c r="M366" s="85"/>
      <c r="N366" s="104"/>
      <c r="O366" s="104"/>
      <c r="P366" s="107"/>
      <c r="Q366" s="83"/>
      <c r="R366" s="60"/>
      <c r="S366" s="29"/>
      <c r="T366" s="30"/>
      <c r="U366" s="31"/>
      <c r="V366" s="31"/>
      <c r="W366" s="31"/>
      <c r="X366" s="31"/>
      <c r="Y366" s="31"/>
      <c r="Z366" s="32"/>
      <c r="AA366" s="33"/>
      <c r="AB366" s="33"/>
      <c r="AC366" s="102"/>
      <c r="AD366" s="57"/>
      <c r="AE366" s="57"/>
      <c r="AF366" s="104"/>
      <c r="AG366" s="105"/>
      <c r="AH366" s="82"/>
      <c r="AI366" s="82"/>
      <c r="AJ366" s="98"/>
      <c r="AK366" s="100"/>
      <c r="AL366" s="98"/>
      <c r="AM366" s="80"/>
      <c r="AN366" s="80"/>
      <c r="AO366" s="80"/>
      <c r="AP366" s="80"/>
      <c r="AQ366" s="95"/>
      <c r="AR366" s="115"/>
      <c r="AS366" s="119"/>
    </row>
    <row r="367" spans="1:45" ht="15" hidden="1" customHeight="1">
      <c r="A367" s="86"/>
      <c r="B367" s="67"/>
      <c r="C367" s="68"/>
      <c r="D367" s="68"/>
      <c r="E367" s="87"/>
      <c r="F367" s="88"/>
      <c r="G367" s="108"/>
      <c r="H367" s="85"/>
      <c r="I367" s="84"/>
      <c r="J367" s="85"/>
      <c r="K367" s="83"/>
      <c r="L367" s="83"/>
      <c r="M367" s="85"/>
      <c r="N367" s="104"/>
      <c r="O367" s="104"/>
      <c r="P367" s="107"/>
      <c r="Q367" s="83"/>
      <c r="R367" s="60"/>
      <c r="S367" s="29"/>
      <c r="T367" s="30"/>
      <c r="U367" s="31"/>
      <c r="V367" s="31"/>
      <c r="W367" s="31"/>
      <c r="X367" s="31"/>
      <c r="Y367" s="31"/>
      <c r="Z367" s="32"/>
      <c r="AA367" s="33"/>
      <c r="AB367" s="33"/>
      <c r="AC367" s="102"/>
      <c r="AD367" s="57"/>
      <c r="AE367" s="57"/>
      <c r="AF367" s="104"/>
      <c r="AG367" s="105"/>
      <c r="AH367" s="82"/>
      <c r="AI367" s="82"/>
      <c r="AJ367" s="98"/>
      <c r="AK367" s="100"/>
      <c r="AL367" s="98"/>
      <c r="AM367" s="80"/>
      <c r="AN367" s="80"/>
      <c r="AO367" s="80"/>
      <c r="AP367" s="80"/>
      <c r="AQ367" s="95"/>
      <c r="AR367" s="115"/>
      <c r="AS367" s="119"/>
    </row>
    <row r="368" spans="1:45" ht="15" hidden="1" customHeight="1">
      <c r="A368" s="86"/>
      <c r="B368" s="67"/>
      <c r="C368" s="68"/>
      <c r="D368" s="68"/>
      <c r="E368" s="87"/>
      <c r="F368" s="88"/>
      <c r="G368" s="108"/>
      <c r="H368" s="85"/>
      <c r="I368" s="84"/>
      <c r="J368" s="85"/>
      <c r="K368" s="83"/>
      <c r="L368" s="83"/>
      <c r="M368" s="85"/>
      <c r="N368" s="104"/>
      <c r="O368" s="104"/>
      <c r="P368" s="107"/>
      <c r="Q368" s="83"/>
      <c r="R368" s="60"/>
      <c r="S368" s="29"/>
      <c r="T368" s="30"/>
      <c r="U368" s="31"/>
      <c r="V368" s="31"/>
      <c r="W368" s="31"/>
      <c r="X368" s="31"/>
      <c r="Y368" s="31"/>
      <c r="Z368" s="32"/>
      <c r="AA368" s="33"/>
      <c r="AB368" s="33"/>
      <c r="AC368" s="102"/>
      <c r="AD368" s="57"/>
      <c r="AE368" s="57"/>
      <c r="AF368" s="104"/>
      <c r="AG368" s="105"/>
      <c r="AH368" s="82"/>
      <c r="AI368" s="82"/>
      <c r="AJ368" s="98"/>
      <c r="AK368" s="100"/>
      <c r="AL368" s="98"/>
      <c r="AM368" s="80"/>
      <c r="AN368" s="80"/>
      <c r="AO368" s="80"/>
      <c r="AP368" s="80"/>
      <c r="AQ368" s="95"/>
      <c r="AR368" s="115"/>
      <c r="AS368" s="119"/>
    </row>
    <row r="369" spans="1:45" ht="15" hidden="1" customHeight="1">
      <c r="A369" s="86"/>
      <c r="B369" s="67"/>
      <c r="C369" s="68"/>
      <c r="D369" s="68"/>
      <c r="E369" s="87"/>
      <c r="F369" s="88"/>
      <c r="G369" s="108"/>
      <c r="H369" s="85"/>
      <c r="I369" s="84">
        <v>2.4</v>
      </c>
      <c r="J369" s="85"/>
      <c r="K369" s="83"/>
      <c r="L369" s="83"/>
      <c r="M369" s="85"/>
      <c r="N369" s="104"/>
      <c r="O369" s="104"/>
      <c r="P369" s="107"/>
      <c r="Q369" s="83"/>
      <c r="R369" s="93"/>
      <c r="S369" s="29"/>
      <c r="T369" s="30"/>
      <c r="U369" s="31"/>
      <c r="V369" s="31"/>
      <c r="W369" s="31"/>
      <c r="X369" s="31"/>
      <c r="Y369" s="31"/>
      <c r="Z369" s="32"/>
      <c r="AA369" s="33"/>
      <c r="AB369" s="33"/>
      <c r="AC369" s="102"/>
      <c r="AD369" s="57"/>
      <c r="AE369" s="57"/>
      <c r="AF369" s="104"/>
      <c r="AG369" s="105"/>
      <c r="AH369" s="82"/>
      <c r="AI369" s="82"/>
      <c r="AJ369" s="98"/>
      <c r="AK369" s="100"/>
      <c r="AL369" s="98"/>
      <c r="AM369" s="80"/>
      <c r="AN369" s="80"/>
      <c r="AO369" s="80"/>
      <c r="AP369" s="80"/>
      <c r="AQ369" s="95"/>
      <c r="AR369" s="92"/>
      <c r="AS369" s="83"/>
    </row>
    <row r="370" spans="1:45" ht="15" hidden="1" customHeight="1">
      <c r="A370" s="86"/>
      <c r="B370" s="67"/>
      <c r="C370" s="68"/>
      <c r="D370" s="68"/>
      <c r="E370" s="87"/>
      <c r="F370" s="88"/>
      <c r="G370" s="108"/>
      <c r="H370" s="85"/>
      <c r="I370" s="84"/>
      <c r="J370" s="85"/>
      <c r="K370" s="83"/>
      <c r="L370" s="83"/>
      <c r="M370" s="85"/>
      <c r="N370" s="104"/>
      <c r="O370" s="104"/>
      <c r="P370" s="107"/>
      <c r="Q370" s="83"/>
      <c r="R370" s="60"/>
      <c r="S370" s="29"/>
      <c r="T370" s="30"/>
      <c r="U370" s="31"/>
      <c r="V370" s="31"/>
      <c r="W370" s="31"/>
      <c r="X370" s="31"/>
      <c r="Y370" s="31"/>
      <c r="Z370" s="32"/>
      <c r="AA370" s="33"/>
      <c r="AB370" s="33"/>
      <c r="AC370" s="102"/>
      <c r="AD370" s="57"/>
      <c r="AE370" s="57"/>
      <c r="AF370" s="104"/>
      <c r="AG370" s="105"/>
      <c r="AH370" s="82"/>
      <c r="AI370" s="82"/>
      <c r="AJ370" s="98"/>
      <c r="AK370" s="100"/>
      <c r="AL370" s="98"/>
      <c r="AM370" s="80"/>
      <c r="AN370" s="80"/>
      <c r="AO370" s="80"/>
      <c r="AP370" s="80"/>
      <c r="AQ370" s="95"/>
      <c r="AR370" s="115"/>
      <c r="AS370" s="119"/>
    </row>
    <row r="371" spans="1:45" ht="15" hidden="1" customHeight="1">
      <c r="A371" s="86"/>
      <c r="B371" s="67"/>
      <c r="C371" s="68"/>
      <c r="D371" s="68"/>
      <c r="E371" s="87"/>
      <c r="F371" s="88"/>
      <c r="G371" s="108"/>
      <c r="H371" s="85"/>
      <c r="I371" s="84"/>
      <c r="J371" s="85"/>
      <c r="K371" s="83"/>
      <c r="L371" s="83"/>
      <c r="M371" s="85"/>
      <c r="N371" s="104"/>
      <c r="O371" s="104"/>
      <c r="P371" s="107"/>
      <c r="Q371" s="83"/>
      <c r="R371" s="60"/>
      <c r="S371" s="29"/>
      <c r="T371" s="30"/>
      <c r="U371" s="31"/>
      <c r="V371" s="31"/>
      <c r="W371" s="31"/>
      <c r="X371" s="31"/>
      <c r="Y371" s="31"/>
      <c r="Z371" s="32"/>
      <c r="AA371" s="33"/>
      <c r="AB371" s="33"/>
      <c r="AC371" s="102"/>
      <c r="AD371" s="57"/>
      <c r="AE371" s="57"/>
      <c r="AF371" s="104"/>
      <c r="AG371" s="105"/>
      <c r="AH371" s="82"/>
      <c r="AI371" s="82"/>
      <c r="AJ371" s="98"/>
      <c r="AK371" s="100"/>
      <c r="AL371" s="98"/>
      <c r="AM371" s="80"/>
      <c r="AN371" s="80"/>
      <c r="AO371" s="80"/>
      <c r="AP371" s="80"/>
      <c r="AQ371" s="95"/>
      <c r="AR371" s="115"/>
      <c r="AS371" s="119"/>
    </row>
    <row r="372" spans="1:45" ht="15" hidden="1" customHeight="1">
      <c r="A372" s="86"/>
      <c r="B372" s="67"/>
      <c r="C372" s="68"/>
      <c r="D372" s="68"/>
      <c r="E372" s="87"/>
      <c r="F372" s="88"/>
      <c r="G372" s="108"/>
      <c r="H372" s="85"/>
      <c r="I372" s="84"/>
      <c r="J372" s="85"/>
      <c r="K372" s="83"/>
      <c r="L372" s="83"/>
      <c r="M372" s="85"/>
      <c r="N372" s="104"/>
      <c r="O372" s="104"/>
      <c r="P372" s="107"/>
      <c r="Q372" s="83"/>
      <c r="R372" s="60"/>
      <c r="S372" s="29"/>
      <c r="T372" s="30"/>
      <c r="U372" s="31"/>
      <c r="V372" s="31"/>
      <c r="W372" s="31"/>
      <c r="X372" s="31"/>
      <c r="Y372" s="31"/>
      <c r="Z372" s="32"/>
      <c r="AA372" s="33"/>
      <c r="AB372" s="33"/>
      <c r="AC372" s="102"/>
      <c r="AD372" s="57"/>
      <c r="AE372" s="57"/>
      <c r="AF372" s="104"/>
      <c r="AG372" s="105"/>
      <c r="AH372" s="82"/>
      <c r="AI372" s="82"/>
      <c r="AJ372" s="98"/>
      <c r="AK372" s="100"/>
      <c r="AL372" s="98"/>
      <c r="AM372" s="80"/>
      <c r="AN372" s="80"/>
      <c r="AO372" s="80"/>
      <c r="AP372" s="80"/>
      <c r="AQ372" s="95"/>
      <c r="AR372" s="115"/>
      <c r="AS372" s="119"/>
    </row>
    <row r="373" spans="1:45" ht="15" hidden="1" customHeight="1">
      <c r="A373" s="86"/>
      <c r="B373" s="67"/>
      <c r="C373" s="68"/>
      <c r="D373" s="68"/>
      <c r="E373" s="87"/>
      <c r="F373" s="88"/>
      <c r="G373" s="108"/>
      <c r="H373" s="85"/>
      <c r="I373" s="84"/>
      <c r="J373" s="85"/>
      <c r="K373" s="83"/>
      <c r="L373" s="83"/>
      <c r="M373" s="85"/>
      <c r="N373" s="104"/>
      <c r="O373" s="104"/>
      <c r="P373" s="107"/>
      <c r="Q373" s="83"/>
      <c r="R373" s="60"/>
      <c r="S373" s="29"/>
      <c r="T373" s="30"/>
      <c r="U373" s="31"/>
      <c r="V373" s="31"/>
      <c r="W373" s="31"/>
      <c r="X373" s="31"/>
      <c r="Y373" s="31"/>
      <c r="Z373" s="32"/>
      <c r="AA373" s="33"/>
      <c r="AB373" s="33"/>
      <c r="AC373" s="102"/>
      <c r="AD373" s="57"/>
      <c r="AE373" s="57"/>
      <c r="AF373" s="104"/>
      <c r="AG373" s="105"/>
      <c r="AH373" s="82"/>
      <c r="AI373" s="82"/>
      <c r="AJ373" s="98"/>
      <c r="AK373" s="100"/>
      <c r="AL373" s="98"/>
      <c r="AM373" s="80"/>
      <c r="AN373" s="80"/>
      <c r="AO373" s="80"/>
      <c r="AP373" s="80"/>
      <c r="AQ373" s="95"/>
      <c r="AR373" s="115"/>
      <c r="AS373" s="119"/>
    </row>
    <row r="374" spans="1:45" ht="15" hidden="1" customHeight="1">
      <c r="A374" s="86"/>
      <c r="B374" s="67"/>
      <c r="C374" s="68"/>
      <c r="D374" s="68"/>
      <c r="E374" s="87"/>
      <c r="F374" s="88"/>
      <c r="G374" s="108"/>
      <c r="H374" s="85"/>
      <c r="I374" s="84">
        <v>2.5</v>
      </c>
      <c r="J374" s="85"/>
      <c r="K374" s="83"/>
      <c r="L374" s="83"/>
      <c r="M374" s="85"/>
      <c r="N374" s="104"/>
      <c r="O374" s="104"/>
      <c r="P374" s="107"/>
      <c r="Q374" s="83"/>
      <c r="R374" s="93"/>
      <c r="S374" s="29"/>
      <c r="T374" s="30"/>
      <c r="U374" s="31"/>
      <c r="V374" s="31"/>
      <c r="W374" s="31"/>
      <c r="X374" s="31"/>
      <c r="Y374" s="31"/>
      <c r="Z374" s="32"/>
      <c r="AA374" s="33"/>
      <c r="AB374" s="33"/>
      <c r="AC374" s="102"/>
      <c r="AD374" s="57"/>
      <c r="AE374" s="57"/>
      <c r="AF374" s="104"/>
      <c r="AG374" s="105"/>
      <c r="AH374" s="82"/>
      <c r="AI374" s="82"/>
      <c r="AJ374" s="98"/>
      <c r="AK374" s="100"/>
      <c r="AL374" s="98"/>
      <c r="AM374" s="80"/>
      <c r="AN374" s="80"/>
      <c r="AO374" s="80"/>
      <c r="AP374" s="80"/>
      <c r="AQ374" s="95"/>
      <c r="AR374" s="92"/>
      <c r="AS374" s="83"/>
    </row>
    <row r="375" spans="1:45" ht="15" hidden="1" customHeight="1">
      <c r="A375" s="86"/>
      <c r="B375" s="67"/>
      <c r="C375" s="68"/>
      <c r="D375" s="68"/>
      <c r="E375" s="87"/>
      <c r="F375" s="88"/>
      <c r="G375" s="108"/>
      <c r="H375" s="85"/>
      <c r="I375" s="84"/>
      <c r="J375" s="85"/>
      <c r="K375" s="83"/>
      <c r="L375" s="83"/>
      <c r="M375" s="85"/>
      <c r="N375" s="104"/>
      <c r="O375" s="104"/>
      <c r="P375" s="107"/>
      <c r="Q375" s="83"/>
      <c r="R375" s="60"/>
      <c r="S375" s="29"/>
      <c r="T375" s="30"/>
      <c r="U375" s="31"/>
      <c r="V375" s="31"/>
      <c r="W375" s="31"/>
      <c r="X375" s="31"/>
      <c r="Y375" s="31"/>
      <c r="Z375" s="32"/>
      <c r="AA375" s="33"/>
      <c r="AB375" s="33"/>
      <c r="AC375" s="102"/>
      <c r="AD375" s="57"/>
      <c r="AE375" s="57"/>
      <c r="AF375" s="104"/>
      <c r="AG375" s="105"/>
      <c r="AH375" s="82"/>
      <c r="AI375" s="82"/>
      <c r="AJ375" s="98"/>
      <c r="AK375" s="100"/>
      <c r="AL375" s="98"/>
      <c r="AM375" s="80"/>
      <c r="AN375" s="80"/>
      <c r="AO375" s="80"/>
      <c r="AP375" s="80"/>
      <c r="AQ375" s="95"/>
      <c r="AR375" s="115"/>
      <c r="AS375" s="119"/>
    </row>
    <row r="376" spans="1:45" ht="15" hidden="1" customHeight="1">
      <c r="A376" s="86"/>
      <c r="B376" s="67"/>
      <c r="C376" s="68"/>
      <c r="D376" s="68"/>
      <c r="E376" s="87"/>
      <c r="F376" s="88"/>
      <c r="G376" s="108"/>
      <c r="H376" s="85"/>
      <c r="I376" s="84"/>
      <c r="J376" s="85"/>
      <c r="K376" s="83"/>
      <c r="L376" s="83"/>
      <c r="M376" s="85"/>
      <c r="N376" s="104"/>
      <c r="O376" s="104"/>
      <c r="P376" s="107"/>
      <c r="Q376" s="83"/>
      <c r="R376" s="60"/>
      <c r="S376" s="29"/>
      <c r="T376" s="30"/>
      <c r="U376" s="31"/>
      <c r="V376" s="31"/>
      <c r="W376" s="31"/>
      <c r="X376" s="31"/>
      <c r="Y376" s="31"/>
      <c r="Z376" s="32"/>
      <c r="AA376" s="33"/>
      <c r="AB376" s="33"/>
      <c r="AC376" s="102"/>
      <c r="AD376" s="57"/>
      <c r="AE376" s="57"/>
      <c r="AF376" s="104"/>
      <c r="AG376" s="105"/>
      <c r="AH376" s="82"/>
      <c r="AI376" s="82"/>
      <c r="AJ376" s="98"/>
      <c r="AK376" s="100"/>
      <c r="AL376" s="98"/>
      <c r="AM376" s="80"/>
      <c r="AN376" s="80"/>
      <c r="AO376" s="80"/>
      <c r="AP376" s="80"/>
      <c r="AQ376" s="95"/>
      <c r="AR376" s="115"/>
      <c r="AS376" s="119"/>
    </row>
    <row r="377" spans="1:45" ht="15" hidden="1" customHeight="1">
      <c r="A377" s="86"/>
      <c r="B377" s="67"/>
      <c r="C377" s="68"/>
      <c r="D377" s="68"/>
      <c r="E377" s="87"/>
      <c r="F377" s="88"/>
      <c r="G377" s="108"/>
      <c r="H377" s="85"/>
      <c r="I377" s="84"/>
      <c r="J377" s="85"/>
      <c r="K377" s="83"/>
      <c r="L377" s="83"/>
      <c r="M377" s="85"/>
      <c r="N377" s="104"/>
      <c r="O377" s="104"/>
      <c r="P377" s="107"/>
      <c r="Q377" s="83"/>
      <c r="R377" s="60"/>
      <c r="S377" s="29"/>
      <c r="T377" s="30"/>
      <c r="U377" s="31"/>
      <c r="V377" s="31"/>
      <c r="W377" s="31"/>
      <c r="X377" s="31"/>
      <c r="Y377" s="31"/>
      <c r="Z377" s="32"/>
      <c r="AA377" s="33"/>
      <c r="AB377" s="33"/>
      <c r="AC377" s="102"/>
      <c r="AD377" s="57"/>
      <c r="AE377" s="57"/>
      <c r="AF377" s="104"/>
      <c r="AG377" s="105"/>
      <c r="AH377" s="82"/>
      <c r="AI377" s="82"/>
      <c r="AJ377" s="98"/>
      <c r="AK377" s="100"/>
      <c r="AL377" s="98"/>
      <c r="AM377" s="80"/>
      <c r="AN377" s="80"/>
      <c r="AO377" s="80"/>
      <c r="AP377" s="80"/>
      <c r="AQ377" s="95"/>
      <c r="AR377" s="115"/>
      <c r="AS377" s="119"/>
    </row>
    <row r="378" spans="1:45" ht="15" hidden="1" customHeight="1">
      <c r="A378" s="86"/>
      <c r="B378" s="67"/>
      <c r="C378" s="68"/>
      <c r="D378" s="68"/>
      <c r="E378" s="87"/>
      <c r="F378" s="88"/>
      <c r="G378" s="108"/>
      <c r="H378" s="85"/>
      <c r="I378" s="84"/>
      <c r="J378" s="85"/>
      <c r="K378" s="83"/>
      <c r="L378" s="83"/>
      <c r="M378" s="85"/>
      <c r="N378" s="104"/>
      <c r="O378" s="104"/>
      <c r="P378" s="107"/>
      <c r="Q378" s="83"/>
      <c r="R378" s="60"/>
      <c r="S378" s="29"/>
      <c r="T378" s="30"/>
      <c r="U378" s="31"/>
      <c r="V378" s="31"/>
      <c r="W378" s="31"/>
      <c r="X378" s="31"/>
      <c r="Y378" s="31"/>
      <c r="Z378" s="32"/>
      <c r="AA378" s="33"/>
      <c r="AB378" s="33"/>
      <c r="AC378" s="102"/>
      <c r="AD378" s="57"/>
      <c r="AE378" s="57"/>
      <c r="AF378" s="104"/>
      <c r="AG378" s="105"/>
      <c r="AH378" s="82"/>
      <c r="AI378" s="82"/>
      <c r="AJ378" s="98"/>
      <c r="AK378" s="100"/>
      <c r="AL378" s="98"/>
      <c r="AM378" s="80"/>
      <c r="AN378" s="80"/>
      <c r="AO378" s="80"/>
      <c r="AP378" s="80"/>
      <c r="AQ378" s="95"/>
      <c r="AR378" s="115"/>
      <c r="AS378" s="119"/>
    </row>
    <row r="379" spans="1:45" ht="15" customHeight="1">
      <c r="A379" s="66" t="s">
        <v>377</v>
      </c>
      <c r="B379" s="67" t="s">
        <v>219</v>
      </c>
      <c r="C379" s="67" t="s">
        <v>120</v>
      </c>
      <c r="D379" s="67" t="s">
        <v>441</v>
      </c>
      <c r="E379" s="111" t="s">
        <v>442</v>
      </c>
      <c r="F379" s="67" t="s">
        <v>46</v>
      </c>
      <c r="G379" s="91" t="s">
        <v>164</v>
      </c>
      <c r="H379" s="85"/>
      <c r="I379" s="61">
        <v>3.1</v>
      </c>
      <c r="J379" s="110" t="s">
        <v>443</v>
      </c>
      <c r="K379" s="58" t="s">
        <v>137</v>
      </c>
      <c r="L379" s="58" t="s">
        <v>62</v>
      </c>
      <c r="M379" s="110" t="s">
        <v>444</v>
      </c>
      <c r="N379" s="63">
        <v>5</v>
      </c>
      <c r="O379" s="63">
        <v>7</v>
      </c>
      <c r="P379" s="89" t="str">
        <f>IF(AND(N379&lt;&gt;"",O379&lt;&gt;""),IF(AND(N379&gt;5,O379&gt;5),"I",IF(AND(N379&lt;=5,O379&gt;5),"II",IF(AND(N379&gt;5,O379&lt;=5),"IV",IF(AND(N379&lt;=5,O379&lt;=5),"III")))),"")</f>
        <v>II</v>
      </c>
      <c r="Q379" s="58" t="s">
        <v>55</v>
      </c>
      <c r="R379" s="59"/>
      <c r="S379" s="29"/>
      <c r="T379" s="30"/>
      <c r="U379" s="31"/>
      <c r="V379" s="31"/>
      <c r="W379" s="31"/>
      <c r="X379" s="31"/>
      <c r="Y379" s="31"/>
      <c r="Z379" s="32"/>
      <c r="AA379" s="33"/>
      <c r="AB379" s="33"/>
      <c r="AC379" s="54" t="s">
        <v>55</v>
      </c>
      <c r="AD379" s="56" t="str">
        <f>IF($N379=1,"b","")</f>
        <v/>
      </c>
      <c r="AE379" s="56" t="str">
        <f>IF($O379=1,"b","")</f>
        <v/>
      </c>
      <c r="AF379" s="63">
        <v>5</v>
      </c>
      <c r="AG379" s="63">
        <v>7</v>
      </c>
      <c r="AH379" s="81">
        <v>0</v>
      </c>
      <c r="AI379" s="81">
        <v>0</v>
      </c>
      <c r="AJ379" s="77">
        <v>1</v>
      </c>
      <c r="AK379" s="77">
        <v>1</v>
      </c>
      <c r="AL379" s="77">
        <v>2</v>
      </c>
      <c r="AM379" s="79" t="str">
        <f>IF($AL379&gt;=2,IF(AND($AF379="",$AG379=""),"",IF(AND($AF379&gt;5,$AG379&gt;5),"I","")),"")</f>
        <v/>
      </c>
      <c r="AN379" s="79" t="str">
        <f>IF($AL379&gt;=2,IF(AND($AF379="",$AG379=""),"",IF(AND($AF379&lt;6,$AG379&gt;5),"II","")),"")</f>
        <v>II</v>
      </c>
      <c r="AO379" s="79" t="str">
        <f>IF($AL379&gt;=2,IF(AND($AF379="",$AG379=""),"",IF(AND($AF379&lt;6,$AG379&lt;6),"III","")),"")</f>
        <v/>
      </c>
      <c r="AP379" s="79" t="str">
        <f>IF($AL379&gt;=2,IF(AND($AF379="",$AG379=""),"",IF(AND($AF379&gt;5,$AG379&lt;6),"IV","")),"")</f>
        <v/>
      </c>
      <c r="AQ379" s="76"/>
      <c r="AR379" s="113" t="s">
        <v>448</v>
      </c>
      <c r="AS379" s="58">
        <v>100</v>
      </c>
    </row>
    <row r="380" spans="1:45" ht="15" customHeight="1">
      <c r="A380" s="66"/>
      <c r="B380" s="67"/>
      <c r="C380" s="67"/>
      <c r="D380" s="67"/>
      <c r="E380" s="111"/>
      <c r="F380" s="67"/>
      <c r="G380" s="91"/>
      <c r="H380" s="85"/>
      <c r="I380" s="61"/>
      <c r="J380" s="110"/>
      <c r="K380" s="58"/>
      <c r="L380" s="58"/>
      <c r="M380" s="110"/>
      <c r="N380" s="63"/>
      <c r="O380" s="63"/>
      <c r="P380" s="90"/>
      <c r="Q380" s="58"/>
      <c r="R380" s="60"/>
      <c r="S380" s="29"/>
      <c r="T380" s="30"/>
      <c r="U380" s="31"/>
      <c r="V380" s="31"/>
      <c r="W380" s="31"/>
      <c r="X380" s="31"/>
      <c r="Y380" s="31"/>
      <c r="Z380" s="32"/>
      <c r="AA380" s="33"/>
      <c r="AB380" s="33"/>
      <c r="AC380" s="109"/>
      <c r="AD380" s="57"/>
      <c r="AE380" s="57"/>
      <c r="AF380" s="63"/>
      <c r="AG380" s="63"/>
      <c r="AH380" s="82"/>
      <c r="AI380" s="82"/>
      <c r="AJ380" s="78"/>
      <c r="AK380" s="78"/>
      <c r="AL380" s="78"/>
      <c r="AM380" s="80"/>
      <c r="AN380" s="80"/>
      <c r="AO380" s="80"/>
      <c r="AP380" s="80"/>
      <c r="AQ380" s="76"/>
      <c r="AR380" s="114"/>
      <c r="AS380" s="118"/>
    </row>
    <row r="381" spans="1:45" ht="15" customHeight="1">
      <c r="A381" s="66"/>
      <c r="B381" s="67"/>
      <c r="C381" s="67"/>
      <c r="D381" s="67"/>
      <c r="E381" s="111"/>
      <c r="F381" s="67"/>
      <c r="G381" s="91"/>
      <c r="H381" s="85"/>
      <c r="I381" s="61"/>
      <c r="J381" s="110"/>
      <c r="K381" s="58"/>
      <c r="L381" s="58"/>
      <c r="M381" s="110"/>
      <c r="N381" s="63"/>
      <c r="O381" s="63"/>
      <c r="P381" s="90"/>
      <c r="Q381" s="58"/>
      <c r="R381" s="60"/>
      <c r="S381" s="29"/>
      <c r="T381" s="30"/>
      <c r="U381" s="31"/>
      <c r="V381" s="31"/>
      <c r="W381" s="31"/>
      <c r="X381" s="31"/>
      <c r="Y381" s="31"/>
      <c r="Z381" s="32"/>
      <c r="AA381" s="33"/>
      <c r="AB381" s="33"/>
      <c r="AC381" s="109"/>
      <c r="AD381" s="57"/>
      <c r="AE381" s="57"/>
      <c r="AF381" s="63"/>
      <c r="AG381" s="63"/>
      <c r="AH381" s="82"/>
      <c r="AI381" s="82"/>
      <c r="AJ381" s="78"/>
      <c r="AK381" s="78"/>
      <c r="AL381" s="78"/>
      <c r="AM381" s="80"/>
      <c r="AN381" s="80"/>
      <c r="AO381" s="80"/>
      <c r="AP381" s="80"/>
      <c r="AQ381" s="76"/>
      <c r="AR381" s="114"/>
      <c r="AS381" s="118"/>
    </row>
    <row r="382" spans="1:45" ht="15" customHeight="1">
      <c r="A382" s="66"/>
      <c r="B382" s="67"/>
      <c r="C382" s="67"/>
      <c r="D382" s="67"/>
      <c r="E382" s="111"/>
      <c r="F382" s="67"/>
      <c r="G382" s="91"/>
      <c r="H382" s="85"/>
      <c r="I382" s="61"/>
      <c r="J382" s="110"/>
      <c r="K382" s="58"/>
      <c r="L382" s="58"/>
      <c r="M382" s="110"/>
      <c r="N382" s="63"/>
      <c r="O382" s="63"/>
      <c r="P382" s="90"/>
      <c r="Q382" s="58"/>
      <c r="R382" s="60"/>
      <c r="S382" s="29"/>
      <c r="T382" s="30"/>
      <c r="U382" s="31"/>
      <c r="V382" s="31"/>
      <c r="W382" s="31"/>
      <c r="X382" s="31"/>
      <c r="Y382" s="31"/>
      <c r="Z382" s="32"/>
      <c r="AA382" s="33"/>
      <c r="AB382" s="33"/>
      <c r="AC382" s="109"/>
      <c r="AD382" s="57"/>
      <c r="AE382" s="57"/>
      <c r="AF382" s="63"/>
      <c r="AG382" s="63"/>
      <c r="AH382" s="82"/>
      <c r="AI382" s="82"/>
      <c r="AJ382" s="78"/>
      <c r="AK382" s="78"/>
      <c r="AL382" s="78"/>
      <c r="AM382" s="80"/>
      <c r="AN382" s="80"/>
      <c r="AO382" s="80"/>
      <c r="AP382" s="80"/>
      <c r="AQ382" s="76"/>
      <c r="AR382" s="114"/>
      <c r="AS382" s="118"/>
    </row>
    <row r="383" spans="1:45" ht="15" customHeight="1">
      <c r="A383" s="66"/>
      <c r="B383" s="67"/>
      <c r="C383" s="67"/>
      <c r="D383" s="67"/>
      <c r="E383" s="111"/>
      <c r="F383" s="67"/>
      <c r="G383" s="91"/>
      <c r="H383" s="85"/>
      <c r="I383" s="61"/>
      <c r="J383" s="110"/>
      <c r="K383" s="58"/>
      <c r="L383" s="58"/>
      <c r="M383" s="110"/>
      <c r="N383" s="63"/>
      <c r="O383" s="63"/>
      <c r="P383" s="90"/>
      <c r="Q383" s="58"/>
      <c r="R383" s="60"/>
      <c r="S383" s="29"/>
      <c r="T383" s="30"/>
      <c r="U383" s="31"/>
      <c r="V383" s="31"/>
      <c r="W383" s="31"/>
      <c r="X383" s="31"/>
      <c r="Y383" s="31"/>
      <c r="Z383" s="32"/>
      <c r="AA383" s="33"/>
      <c r="AB383" s="33"/>
      <c r="AC383" s="109"/>
      <c r="AD383" s="57"/>
      <c r="AE383" s="57"/>
      <c r="AF383" s="63"/>
      <c r="AG383" s="63"/>
      <c r="AH383" s="82"/>
      <c r="AI383" s="82"/>
      <c r="AJ383" s="78"/>
      <c r="AK383" s="78"/>
      <c r="AL383" s="78"/>
      <c r="AM383" s="80"/>
      <c r="AN383" s="80"/>
      <c r="AO383" s="80"/>
      <c r="AP383" s="80"/>
      <c r="AQ383" s="76"/>
      <c r="AR383" s="114"/>
      <c r="AS383" s="118"/>
    </row>
    <row r="384" spans="1:45" ht="15" customHeight="1">
      <c r="A384" s="66"/>
      <c r="B384" s="67"/>
      <c r="C384" s="67"/>
      <c r="D384" s="67"/>
      <c r="E384" s="111"/>
      <c r="F384" s="67"/>
      <c r="G384" s="91"/>
      <c r="H384" s="85"/>
      <c r="I384" s="61">
        <v>3.2</v>
      </c>
      <c r="J384" s="110" t="s">
        <v>445</v>
      </c>
      <c r="K384" s="58" t="s">
        <v>48</v>
      </c>
      <c r="L384" s="58" t="s">
        <v>90</v>
      </c>
      <c r="M384" s="110"/>
      <c r="N384" s="63"/>
      <c r="O384" s="63"/>
      <c r="P384" s="90"/>
      <c r="Q384" s="58" t="s">
        <v>55</v>
      </c>
      <c r="R384" s="59"/>
      <c r="S384" s="29"/>
      <c r="T384" s="30"/>
      <c r="U384" s="31"/>
      <c r="V384" s="31"/>
      <c r="W384" s="31"/>
      <c r="X384" s="31"/>
      <c r="Y384" s="31"/>
      <c r="Z384" s="32"/>
      <c r="AA384" s="33"/>
      <c r="AB384" s="33"/>
      <c r="AC384" s="109"/>
      <c r="AD384" s="57"/>
      <c r="AE384" s="57"/>
      <c r="AF384" s="63"/>
      <c r="AG384" s="63"/>
      <c r="AH384" s="82"/>
      <c r="AI384" s="82"/>
      <c r="AJ384" s="78"/>
      <c r="AK384" s="78"/>
      <c r="AL384" s="78"/>
      <c r="AM384" s="80"/>
      <c r="AN384" s="80"/>
      <c r="AO384" s="80"/>
      <c r="AP384" s="80"/>
      <c r="AQ384" s="76"/>
      <c r="AR384" s="113" t="s">
        <v>449</v>
      </c>
      <c r="AS384" s="58">
        <v>100</v>
      </c>
    </row>
    <row r="385" spans="1:45" ht="15" customHeight="1">
      <c r="A385" s="66"/>
      <c r="B385" s="67"/>
      <c r="C385" s="67"/>
      <c r="D385" s="67"/>
      <c r="E385" s="111"/>
      <c r="F385" s="67"/>
      <c r="G385" s="91"/>
      <c r="H385" s="85"/>
      <c r="I385" s="61"/>
      <c r="J385" s="110"/>
      <c r="K385" s="58"/>
      <c r="L385" s="58"/>
      <c r="M385" s="110"/>
      <c r="N385" s="63"/>
      <c r="O385" s="63"/>
      <c r="P385" s="90"/>
      <c r="Q385" s="58"/>
      <c r="R385" s="60"/>
      <c r="S385" s="29"/>
      <c r="T385" s="30"/>
      <c r="U385" s="31"/>
      <c r="V385" s="31"/>
      <c r="W385" s="31"/>
      <c r="X385" s="31"/>
      <c r="Y385" s="31"/>
      <c r="Z385" s="32"/>
      <c r="AA385" s="33"/>
      <c r="AB385" s="33"/>
      <c r="AC385" s="109"/>
      <c r="AD385" s="57"/>
      <c r="AE385" s="57"/>
      <c r="AF385" s="63"/>
      <c r="AG385" s="63"/>
      <c r="AH385" s="82"/>
      <c r="AI385" s="82"/>
      <c r="AJ385" s="78"/>
      <c r="AK385" s="78"/>
      <c r="AL385" s="78"/>
      <c r="AM385" s="80"/>
      <c r="AN385" s="80"/>
      <c r="AO385" s="80"/>
      <c r="AP385" s="80"/>
      <c r="AQ385" s="76"/>
      <c r="AR385" s="114"/>
      <c r="AS385" s="118"/>
    </row>
    <row r="386" spans="1:45" ht="15" customHeight="1">
      <c r="A386" s="66"/>
      <c r="B386" s="67"/>
      <c r="C386" s="67"/>
      <c r="D386" s="67"/>
      <c r="E386" s="111"/>
      <c r="F386" s="67"/>
      <c r="G386" s="91"/>
      <c r="H386" s="85"/>
      <c r="I386" s="61"/>
      <c r="J386" s="110"/>
      <c r="K386" s="58"/>
      <c r="L386" s="58"/>
      <c r="M386" s="110"/>
      <c r="N386" s="63"/>
      <c r="O386" s="63"/>
      <c r="P386" s="90"/>
      <c r="Q386" s="58"/>
      <c r="R386" s="60"/>
      <c r="S386" s="29"/>
      <c r="T386" s="30"/>
      <c r="U386" s="31"/>
      <c r="V386" s="31"/>
      <c r="W386" s="31"/>
      <c r="X386" s="31"/>
      <c r="Y386" s="31"/>
      <c r="Z386" s="32"/>
      <c r="AA386" s="33"/>
      <c r="AB386" s="33"/>
      <c r="AC386" s="109"/>
      <c r="AD386" s="57"/>
      <c r="AE386" s="57"/>
      <c r="AF386" s="63"/>
      <c r="AG386" s="63"/>
      <c r="AH386" s="82"/>
      <c r="AI386" s="82"/>
      <c r="AJ386" s="78"/>
      <c r="AK386" s="78"/>
      <c r="AL386" s="78"/>
      <c r="AM386" s="80"/>
      <c r="AN386" s="80"/>
      <c r="AO386" s="80"/>
      <c r="AP386" s="80"/>
      <c r="AQ386" s="76"/>
      <c r="AR386" s="114"/>
      <c r="AS386" s="118"/>
    </row>
    <row r="387" spans="1:45" ht="15" customHeight="1">
      <c r="A387" s="66"/>
      <c r="B387" s="67"/>
      <c r="C387" s="67"/>
      <c r="D387" s="67"/>
      <c r="E387" s="111"/>
      <c r="F387" s="67"/>
      <c r="G387" s="91"/>
      <c r="H387" s="85"/>
      <c r="I387" s="61"/>
      <c r="J387" s="110"/>
      <c r="K387" s="58"/>
      <c r="L387" s="58"/>
      <c r="M387" s="110"/>
      <c r="N387" s="63"/>
      <c r="O387" s="63"/>
      <c r="P387" s="90"/>
      <c r="Q387" s="58"/>
      <c r="R387" s="60"/>
      <c r="S387" s="29"/>
      <c r="T387" s="30"/>
      <c r="U387" s="31"/>
      <c r="V387" s="31"/>
      <c r="W387" s="31"/>
      <c r="X387" s="31"/>
      <c r="Y387" s="31"/>
      <c r="Z387" s="32"/>
      <c r="AA387" s="33"/>
      <c r="AB387" s="33"/>
      <c r="AC387" s="109"/>
      <c r="AD387" s="57"/>
      <c r="AE387" s="57"/>
      <c r="AF387" s="63"/>
      <c r="AG387" s="63"/>
      <c r="AH387" s="82"/>
      <c r="AI387" s="82"/>
      <c r="AJ387" s="78"/>
      <c r="AK387" s="78"/>
      <c r="AL387" s="78"/>
      <c r="AM387" s="80"/>
      <c r="AN387" s="80"/>
      <c r="AO387" s="80"/>
      <c r="AP387" s="80"/>
      <c r="AQ387" s="76"/>
      <c r="AR387" s="114"/>
      <c r="AS387" s="118"/>
    </row>
    <row r="388" spans="1:45" ht="14.25" customHeight="1">
      <c r="A388" s="66"/>
      <c r="B388" s="67"/>
      <c r="C388" s="67"/>
      <c r="D388" s="67"/>
      <c r="E388" s="111"/>
      <c r="F388" s="67"/>
      <c r="G388" s="91"/>
      <c r="H388" s="85"/>
      <c r="I388" s="61"/>
      <c r="J388" s="110"/>
      <c r="K388" s="58"/>
      <c r="L388" s="58"/>
      <c r="M388" s="110"/>
      <c r="N388" s="63"/>
      <c r="O388" s="63"/>
      <c r="P388" s="90"/>
      <c r="Q388" s="58"/>
      <c r="R388" s="60"/>
      <c r="S388" s="29"/>
      <c r="T388" s="30"/>
      <c r="U388" s="31"/>
      <c r="V388" s="31"/>
      <c r="W388" s="31"/>
      <c r="X388" s="31"/>
      <c r="Y388" s="31"/>
      <c r="Z388" s="32"/>
      <c r="AA388" s="33"/>
      <c r="AB388" s="33"/>
      <c r="AC388" s="109"/>
      <c r="AD388" s="57"/>
      <c r="AE388" s="57"/>
      <c r="AF388" s="63"/>
      <c r="AG388" s="63"/>
      <c r="AH388" s="82"/>
      <c r="AI388" s="82"/>
      <c r="AJ388" s="78"/>
      <c r="AK388" s="78"/>
      <c r="AL388" s="78"/>
      <c r="AM388" s="80"/>
      <c r="AN388" s="80"/>
      <c r="AO388" s="80"/>
      <c r="AP388" s="80"/>
      <c r="AQ388" s="76"/>
      <c r="AR388" s="114"/>
      <c r="AS388" s="118"/>
    </row>
    <row r="389" spans="1:45" ht="15" hidden="1" customHeight="1">
      <c r="A389" s="66"/>
      <c r="B389" s="67"/>
      <c r="C389" s="67"/>
      <c r="D389" s="67"/>
      <c r="E389" s="111"/>
      <c r="F389" s="67"/>
      <c r="G389" s="91"/>
      <c r="H389" s="85"/>
      <c r="I389" s="61">
        <v>3.3</v>
      </c>
      <c r="J389" s="110"/>
      <c r="K389" s="58"/>
      <c r="L389" s="58"/>
      <c r="M389" s="110"/>
      <c r="N389" s="63"/>
      <c r="O389" s="63"/>
      <c r="P389" s="90"/>
      <c r="Q389" s="58"/>
      <c r="R389" s="59"/>
      <c r="S389" s="29"/>
      <c r="T389" s="30"/>
      <c r="U389" s="31"/>
      <c r="V389" s="31"/>
      <c r="W389" s="31"/>
      <c r="X389" s="31"/>
      <c r="Y389" s="31"/>
      <c r="Z389" s="32"/>
      <c r="AA389" s="33"/>
      <c r="AB389" s="33"/>
      <c r="AC389" s="109"/>
      <c r="AD389" s="57"/>
      <c r="AE389" s="57"/>
      <c r="AF389" s="63"/>
      <c r="AG389" s="63"/>
      <c r="AH389" s="82"/>
      <c r="AI389" s="82"/>
      <c r="AJ389" s="78"/>
      <c r="AK389" s="78"/>
      <c r="AL389" s="78"/>
      <c r="AM389" s="80"/>
      <c r="AN389" s="80"/>
      <c r="AO389" s="80"/>
      <c r="AP389" s="80"/>
      <c r="AQ389" s="76"/>
      <c r="AR389" s="113"/>
      <c r="AS389" s="34"/>
    </row>
    <row r="390" spans="1:45" ht="15" hidden="1" customHeight="1">
      <c r="A390" s="66"/>
      <c r="B390" s="67"/>
      <c r="C390" s="67"/>
      <c r="D390" s="67"/>
      <c r="E390" s="111"/>
      <c r="F390" s="67"/>
      <c r="G390" s="91"/>
      <c r="H390" s="85"/>
      <c r="I390" s="61"/>
      <c r="J390" s="110"/>
      <c r="K390" s="58"/>
      <c r="L390" s="58"/>
      <c r="M390" s="110"/>
      <c r="N390" s="63"/>
      <c r="O390" s="63"/>
      <c r="P390" s="90"/>
      <c r="Q390" s="58"/>
      <c r="R390" s="60"/>
      <c r="S390" s="29"/>
      <c r="T390" s="30"/>
      <c r="U390" s="31"/>
      <c r="V390" s="31"/>
      <c r="W390" s="31"/>
      <c r="X390" s="31"/>
      <c r="Y390" s="31"/>
      <c r="Z390" s="32"/>
      <c r="AA390" s="33"/>
      <c r="AB390" s="33"/>
      <c r="AC390" s="109"/>
      <c r="AD390" s="57"/>
      <c r="AE390" s="57"/>
      <c r="AF390" s="63"/>
      <c r="AG390" s="63"/>
      <c r="AH390" s="82"/>
      <c r="AI390" s="82"/>
      <c r="AJ390" s="78"/>
      <c r="AK390" s="78"/>
      <c r="AL390" s="78"/>
      <c r="AM390" s="80"/>
      <c r="AN390" s="80"/>
      <c r="AO390" s="80"/>
      <c r="AP390" s="80"/>
      <c r="AQ390" s="76"/>
      <c r="AR390" s="114"/>
      <c r="AS390" s="34"/>
    </row>
    <row r="391" spans="1:45" ht="15" hidden="1" customHeight="1">
      <c r="A391" s="66"/>
      <c r="B391" s="67"/>
      <c r="C391" s="67"/>
      <c r="D391" s="67"/>
      <c r="E391" s="111"/>
      <c r="F391" s="67"/>
      <c r="G391" s="91"/>
      <c r="H391" s="85"/>
      <c r="I391" s="61"/>
      <c r="J391" s="110"/>
      <c r="K391" s="58"/>
      <c r="L391" s="58"/>
      <c r="M391" s="110"/>
      <c r="N391" s="63"/>
      <c r="O391" s="63"/>
      <c r="P391" s="90"/>
      <c r="Q391" s="58"/>
      <c r="R391" s="60"/>
      <c r="S391" s="29"/>
      <c r="T391" s="30"/>
      <c r="U391" s="31"/>
      <c r="V391" s="31"/>
      <c r="W391" s="31"/>
      <c r="X391" s="31"/>
      <c r="Y391" s="31"/>
      <c r="Z391" s="32"/>
      <c r="AA391" s="33"/>
      <c r="AB391" s="33"/>
      <c r="AC391" s="109"/>
      <c r="AD391" s="57"/>
      <c r="AE391" s="57"/>
      <c r="AF391" s="63"/>
      <c r="AG391" s="63"/>
      <c r="AH391" s="82"/>
      <c r="AI391" s="82"/>
      <c r="AJ391" s="78"/>
      <c r="AK391" s="78"/>
      <c r="AL391" s="78"/>
      <c r="AM391" s="80"/>
      <c r="AN391" s="80"/>
      <c r="AO391" s="80"/>
      <c r="AP391" s="80"/>
      <c r="AQ391" s="76"/>
      <c r="AR391" s="114"/>
      <c r="AS391" s="34"/>
    </row>
    <row r="392" spans="1:45" ht="15" hidden="1" customHeight="1">
      <c r="A392" s="66"/>
      <c r="B392" s="67"/>
      <c r="C392" s="67"/>
      <c r="D392" s="67"/>
      <c r="E392" s="111"/>
      <c r="F392" s="67"/>
      <c r="G392" s="91"/>
      <c r="H392" s="85"/>
      <c r="I392" s="61"/>
      <c r="J392" s="110"/>
      <c r="K392" s="58"/>
      <c r="L392" s="58"/>
      <c r="M392" s="110"/>
      <c r="N392" s="63"/>
      <c r="O392" s="63"/>
      <c r="P392" s="90"/>
      <c r="Q392" s="58"/>
      <c r="R392" s="60"/>
      <c r="S392" s="29"/>
      <c r="T392" s="30"/>
      <c r="U392" s="31"/>
      <c r="V392" s="31"/>
      <c r="W392" s="31"/>
      <c r="X392" s="31"/>
      <c r="Y392" s="31"/>
      <c r="Z392" s="32"/>
      <c r="AA392" s="33"/>
      <c r="AB392" s="33"/>
      <c r="AC392" s="109"/>
      <c r="AD392" s="57"/>
      <c r="AE392" s="57"/>
      <c r="AF392" s="63"/>
      <c r="AG392" s="63"/>
      <c r="AH392" s="82"/>
      <c r="AI392" s="82"/>
      <c r="AJ392" s="78"/>
      <c r="AK392" s="78"/>
      <c r="AL392" s="78"/>
      <c r="AM392" s="80"/>
      <c r="AN392" s="80"/>
      <c r="AO392" s="80"/>
      <c r="AP392" s="80"/>
      <c r="AQ392" s="76"/>
      <c r="AR392" s="114"/>
      <c r="AS392" s="34"/>
    </row>
    <row r="393" spans="1:45" ht="15" hidden="1" customHeight="1">
      <c r="A393" s="66"/>
      <c r="B393" s="67"/>
      <c r="C393" s="67"/>
      <c r="D393" s="67"/>
      <c r="E393" s="111"/>
      <c r="F393" s="67"/>
      <c r="G393" s="91"/>
      <c r="H393" s="85"/>
      <c r="I393" s="61"/>
      <c r="J393" s="110"/>
      <c r="K393" s="58"/>
      <c r="L393" s="58"/>
      <c r="M393" s="110"/>
      <c r="N393" s="63"/>
      <c r="O393" s="63"/>
      <c r="P393" s="90"/>
      <c r="Q393" s="58"/>
      <c r="R393" s="60"/>
      <c r="S393" s="29"/>
      <c r="T393" s="30"/>
      <c r="U393" s="31"/>
      <c r="V393" s="31"/>
      <c r="W393" s="31"/>
      <c r="X393" s="31"/>
      <c r="Y393" s="31"/>
      <c r="Z393" s="32"/>
      <c r="AA393" s="33"/>
      <c r="AB393" s="33"/>
      <c r="AC393" s="109"/>
      <c r="AD393" s="57"/>
      <c r="AE393" s="57"/>
      <c r="AF393" s="63"/>
      <c r="AG393" s="63"/>
      <c r="AH393" s="82"/>
      <c r="AI393" s="82"/>
      <c r="AJ393" s="78"/>
      <c r="AK393" s="78"/>
      <c r="AL393" s="78"/>
      <c r="AM393" s="80"/>
      <c r="AN393" s="80"/>
      <c r="AO393" s="80"/>
      <c r="AP393" s="80"/>
      <c r="AQ393" s="76"/>
      <c r="AR393" s="114"/>
      <c r="AS393" s="34"/>
    </row>
    <row r="394" spans="1:45" ht="15" hidden="1" customHeight="1">
      <c r="A394" s="66"/>
      <c r="B394" s="67"/>
      <c r="C394" s="67"/>
      <c r="D394" s="67"/>
      <c r="E394" s="111"/>
      <c r="F394" s="67"/>
      <c r="G394" s="91"/>
      <c r="H394" s="85"/>
      <c r="I394" s="61">
        <v>3.4</v>
      </c>
      <c r="J394" s="110"/>
      <c r="K394" s="58"/>
      <c r="L394" s="58"/>
      <c r="M394" s="110"/>
      <c r="N394" s="63"/>
      <c r="O394" s="63"/>
      <c r="P394" s="90"/>
      <c r="Q394" s="58"/>
      <c r="R394" s="59"/>
      <c r="S394" s="29"/>
      <c r="T394" s="30"/>
      <c r="U394" s="31"/>
      <c r="V394" s="31"/>
      <c r="W394" s="31"/>
      <c r="X394" s="31"/>
      <c r="Y394" s="31"/>
      <c r="Z394" s="32"/>
      <c r="AA394" s="33"/>
      <c r="AB394" s="33"/>
      <c r="AC394" s="109"/>
      <c r="AD394" s="57"/>
      <c r="AE394" s="57"/>
      <c r="AF394" s="63"/>
      <c r="AG394" s="63"/>
      <c r="AH394" s="82"/>
      <c r="AI394" s="82"/>
      <c r="AJ394" s="78"/>
      <c r="AK394" s="78"/>
      <c r="AL394" s="78"/>
      <c r="AM394" s="80"/>
      <c r="AN394" s="80"/>
      <c r="AO394" s="80"/>
      <c r="AP394" s="80"/>
      <c r="AQ394" s="76"/>
      <c r="AR394" s="113"/>
      <c r="AS394" s="34"/>
    </row>
    <row r="395" spans="1:45" ht="15" hidden="1" customHeight="1">
      <c r="A395" s="66"/>
      <c r="B395" s="67"/>
      <c r="C395" s="67"/>
      <c r="D395" s="67"/>
      <c r="E395" s="111"/>
      <c r="F395" s="67"/>
      <c r="G395" s="91"/>
      <c r="H395" s="85"/>
      <c r="I395" s="61"/>
      <c r="J395" s="110"/>
      <c r="K395" s="58"/>
      <c r="L395" s="58"/>
      <c r="M395" s="110"/>
      <c r="N395" s="63"/>
      <c r="O395" s="63"/>
      <c r="P395" s="90"/>
      <c r="Q395" s="58"/>
      <c r="R395" s="60"/>
      <c r="S395" s="29"/>
      <c r="T395" s="30"/>
      <c r="U395" s="31"/>
      <c r="V395" s="31"/>
      <c r="W395" s="31"/>
      <c r="X395" s="31"/>
      <c r="Y395" s="31"/>
      <c r="Z395" s="32"/>
      <c r="AA395" s="33"/>
      <c r="AB395" s="33"/>
      <c r="AC395" s="109"/>
      <c r="AD395" s="57"/>
      <c r="AE395" s="57"/>
      <c r="AF395" s="63"/>
      <c r="AG395" s="63"/>
      <c r="AH395" s="82"/>
      <c r="AI395" s="82"/>
      <c r="AJ395" s="78"/>
      <c r="AK395" s="78"/>
      <c r="AL395" s="78"/>
      <c r="AM395" s="80"/>
      <c r="AN395" s="80"/>
      <c r="AO395" s="80"/>
      <c r="AP395" s="80"/>
      <c r="AQ395" s="76"/>
      <c r="AR395" s="114"/>
      <c r="AS395" s="34"/>
    </row>
    <row r="396" spans="1:45" ht="15" hidden="1" customHeight="1">
      <c r="A396" s="66"/>
      <c r="B396" s="67"/>
      <c r="C396" s="67"/>
      <c r="D396" s="67"/>
      <c r="E396" s="111"/>
      <c r="F396" s="67"/>
      <c r="G396" s="91"/>
      <c r="H396" s="85"/>
      <c r="I396" s="61"/>
      <c r="J396" s="110"/>
      <c r="K396" s="58"/>
      <c r="L396" s="58"/>
      <c r="M396" s="110"/>
      <c r="N396" s="63"/>
      <c r="O396" s="63"/>
      <c r="P396" s="90"/>
      <c r="Q396" s="58"/>
      <c r="R396" s="60"/>
      <c r="S396" s="29"/>
      <c r="T396" s="30"/>
      <c r="U396" s="31"/>
      <c r="V396" s="31"/>
      <c r="W396" s="31"/>
      <c r="X396" s="31"/>
      <c r="Y396" s="31"/>
      <c r="Z396" s="32"/>
      <c r="AA396" s="33"/>
      <c r="AB396" s="33"/>
      <c r="AC396" s="109"/>
      <c r="AD396" s="57"/>
      <c r="AE396" s="57"/>
      <c r="AF396" s="63"/>
      <c r="AG396" s="63"/>
      <c r="AH396" s="82"/>
      <c r="AI396" s="82"/>
      <c r="AJ396" s="78"/>
      <c r="AK396" s="78"/>
      <c r="AL396" s="78"/>
      <c r="AM396" s="80"/>
      <c r="AN396" s="80"/>
      <c r="AO396" s="80"/>
      <c r="AP396" s="80"/>
      <c r="AQ396" s="76"/>
      <c r="AR396" s="114"/>
      <c r="AS396" s="34"/>
    </row>
    <row r="397" spans="1:45" ht="15" hidden="1" customHeight="1">
      <c r="A397" s="66"/>
      <c r="B397" s="67"/>
      <c r="C397" s="67"/>
      <c r="D397" s="67"/>
      <c r="E397" s="111"/>
      <c r="F397" s="67"/>
      <c r="G397" s="91"/>
      <c r="H397" s="85"/>
      <c r="I397" s="61"/>
      <c r="J397" s="110"/>
      <c r="K397" s="58"/>
      <c r="L397" s="58"/>
      <c r="M397" s="110"/>
      <c r="N397" s="63"/>
      <c r="O397" s="63"/>
      <c r="P397" s="90"/>
      <c r="Q397" s="58"/>
      <c r="R397" s="60"/>
      <c r="S397" s="29"/>
      <c r="T397" s="30"/>
      <c r="U397" s="31"/>
      <c r="V397" s="31"/>
      <c r="W397" s="31"/>
      <c r="X397" s="31"/>
      <c r="Y397" s="31"/>
      <c r="Z397" s="32"/>
      <c r="AA397" s="33"/>
      <c r="AB397" s="33"/>
      <c r="AC397" s="109"/>
      <c r="AD397" s="57"/>
      <c r="AE397" s="57"/>
      <c r="AF397" s="63"/>
      <c r="AG397" s="63"/>
      <c r="AH397" s="82"/>
      <c r="AI397" s="82"/>
      <c r="AJ397" s="78"/>
      <c r="AK397" s="78"/>
      <c r="AL397" s="78"/>
      <c r="AM397" s="80"/>
      <c r="AN397" s="80"/>
      <c r="AO397" s="80"/>
      <c r="AP397" s="80"/>
      <c r="AQ397" s="76"/>
      <c r="AR397" s="114"/>
      <c r="AS397" s="34"/>
    </row>
    <row r="398" spans="1:45" ht="15" hidden="1" customHeight="1">
      <c r="A398" s="66"/>
      <c r="B398" s="67"/>
      <c r="C398" s="67"/>
      <c r="D398" s="67"/>
      <c r="E398" s="111"/>
      <c r="F398" s="67"/>
      <c r="G398" s="91"/>
      <c r="H398" s="85"/>
      <c r="I398" s="61"/>
      <c r="J398" s="110"/>
      <c r="K398" s="58"/>
      <c r="L398" s="58"/>
      <c r="M398" s="110"/>
      <c r="N398" s="63"/>
      <c r="O398" s="63"/>
      <c r="P398" s="90"/>
      <c r="Q398" s="58"/>
      <c r="R398" s="60"/>
      <c r="S398" s="29"/>
      <c r="T398" s="30"/>
      <c r="U398" s="31"/>
      <c r="V398" s="31"/>
      <c r="W398" s="31"/>
      <c r="X398" s="31"/>
      <c r="Y398" s="31"/>
      <c r="Z398" s="32"/>
      <c r="AA398" s="33"/>
      <c r="AB398" s="33"/>
      <c r="AC398" s="109"/>
      <c r="AD398" s="57"/>
      <c r="AE398" s="57"/>
      <c r="AF398" s="63"/>
      <c r="AG398" s="63"/>
      <c r="AH398" s="82"/>
      <c r="AI398" s="82"/>
      <c r="AJ398" s="78"/>
      <c r="AK398" s="78"/>
      <c r="AL398" s="78"/>
      <c r="AM398" s="80"/>
      <c r="AN398" s="80"/>
      <c r="AO398" s="80"/>
      <c r="AP398" s="80"/>
      <c r="AQ398" s="76"/>
      <c r="AR398" s="114"/>
      <c r="AS398" s="34"/>
    </row>
    <row r="399" spans="1:45" ht="15" hidden="1" customHeight="1">
      <c r="A399" s="66"/>
      <c r="B399" s="67"/>
      <c r="C399" s="67"/>
      <c r="D399" s="67"/>
      <c r="E399" s="111"/>
      <c r="F399" s="67"/>
      <c r="G399" s="91"/>
      <c r="H399" s="85"/>
      <c r="I399" s="61">
        <v>3.5</v>
      </c>
      <c r="J399" s="110"/>
      <c r="K399" s="58"/>
      <c r="L399" s="58"/>
      <c r="M399" s="110"/>
      <c r="N399" s="63"/>
      <c r="O399" s="63"/>
      <c r="P399" s="90"/>
      <c r="Q399" s="58"/>
      <c r="R399" s="59"/>
      <c r="S399" s="29"/>
      <c r="T399" s="30"/>
      <c r="U399" s="31"/>
      <c r="V399" s="31"/>
      <c r="W399" s="31"/>
      <c r="X399" s="31"/>
      <c r="Y399" s="31"/>
      <c r="Z399" s="32"/>
      <c r="AA399" s="33"/>
      <c r="AB399" s="33"/>
      <c r="AC399" s="109"/>
      <c r="AD399" s="57"/>
      <c r="AE399" s="57"/>
      <c r="AF399" s="63"/>
      <c r="AG399" s="63"/>
      <c r="AH399" s="82"/>
      <c r="AI399" s="82"/>
      <c r="AJ399" s="78"/>
      <c r="AK399" s="78"/>
      <c r="AL399" s="78"/>
      <c r="AM399" s="80"/>
      <c r="AN399" s="80"/>
      <c r="AO399" s="80"/>
      <c r="AP399" s="80"/>
      <c r="AQ399" s="76"/>
      <c r="AR399" s="113"/>
      <c r="AS399" s="34"/>
    </row>
    <row r="400" spans="1:45" ht="15" hidden="1" customHeight="1">
      <c r="A400" s="66"/>
      <c r="B400" s="67"/>
      <c r="C400" s="67"/>
      <c r="D400" s="67"/>
      <c r="E400" s="111"/>
      <c r="F400" s="67"/>
      <c r="G400" s="91"/>
      <c r="H400" s="85"/>
      <c r="I400" s="61"/>
      <c r="J400" s="110"/>
      <c r="K400" s="58"/>
      <c r="L400" s="58"/>
      <c r="M400" s="110"/>
      <c r="N400" s="63"/>
      <c r="O400" s="63"/>
      <c r="P400" s="90"/>
      <c r="Q400" s="58"/>
      <c r="R400" s="60"/>
      <c r="S400" s="29"/>
      <c r="T400" s="30"/>
      <c r="U400" s="31"/>
      <c r="V400" s="31"/>
      <c r="W400" s="31"/>
      <c r="X400" s="31"/>
      <c r="Y400" s="31"/>
      <c r="Z400" s="32"/>
      <c r="AA400" s="33"/>
      <c r="AB400" s="33"/>
      <c r="AC400" s="109"/>
      <c r="AD400" s="57"/>
      <c r="AE400" s="57"/>
      <c r="AF400" s="63"/>
      <c r="AG400" s="63"/>
      <c r="AH400" s="82"/>
      <c r="AI400" s="82"/>
      <c r="AJ400" s="78"/>
      <c r="AK400" s="78"/>
      <c r="AL400" s="78"/>
      <c r="AM400" s="80"/>
      <c r="AN400" s="80"/>
      <c r="AO400" s="80"/>
      <c r="AP400" s="80"/>
      <c r="AQ400" s="76"/>
      <c r="AR400" s="114"/>
      <c r="AS400" s="34"/>
    </row>
    <row r="401" spans="1:45" ht="15" hidden="1" customHeight="1">
      <c r="A401" s="66"/>
      <c r="B401" s="67"/>
      <c r="C401" s="67"/>
      <c r="D401" s="67"/>
      <c r="E401" s="111"/>
      <c r="F401" s="67"/>
      <c r="G401" s="91"/>
      <c r="H401" s="85"/>
      <c r="I401" s="61"/>
      <c r="J401" s="110"/>
      <c r="K401" s="58"/>
      <c r="L401" s="58"/>
      <c r="M401" s="110"/>
      <c r="N401" s="63"/>
      <c r="O401" s="63"/>
      <c r="P401" s="90"/>
      <c r="Q401" s="58"/>
      <c r="R401" s="60"/>
      <c r="S401" s="29"/>
      <c r="T401" s="30"/>
      <c r="U401" s="31"/>
      <c r="V401" s="31"/>
      <c r="W401" s="31"/>
      <c r="X401" s="31"/>
      <c r="Y401" s="31"/>
      <c r="Z401" s="32"/>
      <c r="AA401" s="33"/>
      <c r="AB401" s="33"/>
      <c r="AC401" s="109"/>
      <c r="AD401" s="57"/>
      <c r="AE401" s="57"/>
      <c r="AF401" s="63"/>
      <c r="AG401" s="63"/>
      <c r="AH401" s="82"/>
      <c r="AI401" s="82"/>
      <c r="AJ401" s="78"/>
      <c r="AK401" s="78"/>
      <c r="AL401" s="78"/>
      <c r="AM401" s="80"/>
      <c r="AN401" s="80"/>
      <c r="AO401" s="80"/>
      <c r="AP401" s="80"/>
      <c r="AQ401" s="76"/>
      <c r="AR401" s="114"/>
      <c r="AS401" s="34"/>
    </row>
    <row r="402" spans="1:45" ht="15" hidden="1" customHeight="1">
      <c r="A402" s="66"/>
      <c r="B402" s="67"/>
      <c r="C402" s="67"/>
      <c r="D402" s="67"/>
      <c r="E402" s="111"/>
      <c r="F402" s="67"/>
      <c r="G402" s="91"/>
      <c r="H402" s="85"/>
      <c r="I402" s="61"/>
      <c r="J402" s="110"/>
      <c r="K402" s="58"/>
      <c r="L402" s="58"/>
      <c r="M402" s="110"/>
      <c r="N402" s="63"/>
      <c r="O402" s="63"/>
      <c r="P402" s="90"/>
      <c r="Q402" s="58"/>
      <c r="R402" s="60"/>
      <c r="S402" s="29"/>
      <c r="T402" s="30"/>
      <c r="U402" s="31"/>
      <c r="V402" s="31"/>
      <c r="W402" s="31"/>
      <c r="X402" s="31"/>
      <c r="Y402" s="31"/>
      <c r="Z402" s="32"/>
      <c r="AA402" s="33"/>
      <c r="AB402" s="33"/>
      <c r="AC402" s="109"/>
      <c r="AD402" s="57"/>
      <c r="AE402" s="57"/>
      <c r="AF402" s="63"/>
      <c r="AG402" s="63"/>
      <c r="AH402" s="82"/>
      <c r="AI402" s="82"/>
      <c r="AJ402" s="78"/>
      <c r="AK402" s="78"/>
      <c r="AL402" s="78"/>
      <c r="AM402" s="80"/>
      <c r="AN402" s="80"/>
      <c r="AO402" s="80"/>
      <c r="AP402" s="80"/>
      <c r="AQ402" s="76"/>
      <c r="AR402" s="114"/>
      <c r="AS402" s="34"/>
    </row>
    <row r="403" spans="1:45" ht="15" hidden="1" customHeight="1">
      <c r="A403" s="66"/>
      <c r="B403" s="67"/>
      <c r="C403" s="67"/>
      <c r="D403" s="67"/>
      <c r="E403" s="111"/>
      <c r="F403" s="67"/>
      <c r="G403" s="91"/>
      <c r="H403" s="85"/>
      <c r="I403" s="61"/>
      <c r="J403" s="110"/>
      <c r="K403" s="58"/>
      <c r="L403" s="58"/>
      <c r="M403" s="110"/>
      <c r="N403" s="63"/>
      <c r="O403" s="63"/>
      <c r="P403" s="90"/>
      <c r="Q403" s="58"/>
      <c r="R403" s="60"/>
      <c r="S403" s="29"/>
      <c r="T403" s="30"/>
      <c r="U403" s="31"/>
      <c r="V403" s="31"/>
      <c r="W403" s="31"/>
      <c r="X403" s="31"/>
      <c r="Y403" s="31"/>
      <c r="Z403" s="32"/>
      <c r="AA403" s="33"/>
      <c r="AB403" s="33"/>
      <c r="AC403" s="109"/>
      <c r="AD403" s="57"/>
      <c r="AE403" s="57"/>
      <c r="AF403" s="63"/>
      <c r="AG403" s="63"/>
      <c r="AH403" s="82"/>
      <c r="AI403" s="82"/>
      <c r="AJ403" s="78"/>
      <c r="AK403" s="78"/>
      <c r="AL403" s="78"/>
      <c r="AM403" s="80"/>
      <c r="AN403" s="80"/>
      <c r="AO403" s="80"/>
      <c r="AP403" s="80"/>
      <c r="AQ403" s="76"/>
      <c r="AR403" s="114"/>
      <c r="AS403" s="34"/>
    </row>
  </sheetData>
  <mergeCells count="1088">
    <mergeCell ref="AS339:AS343"/>
    <mergeCell ref="AS344:AS348"/>
    <mergeCell ref="AS349:AS353"/>
    <mergeCell ref="AS354:AS358"/>
    <mergeCell ref="AS359:AS363"/>
    <mergeCell ref="AS364:AS368"/>
    <mergeCell ref="AS369:AS373"/>
    <mergeCell ref="AS374:AS378"/>
    <mergeCell ref="AS379:AS383"/>
    <mergeCell ref="AS384:AS388"/>
    <mergeCell ref="AS254:AS258"/>
    <mergeCell ref="AS259:AS263"/>
    <mergeCell ref="AS264:AS268"/>
    <mergeCell ref="AS269:AS273"/>
    <mergeCell ref="AS274:AS278"/>
    <mergeCell ref="AS279:AS283"/>
    <mergeCell ref="AS284:AS288"/>
    <mergeCell ref="AS289:AS293"/>
    <mergeCell ref="AS294:AS298"/>
    <mergeCell ref="AS299:AS303"/>
    <mergeCell ref="AS304:AS308"/>
    <mergeCell ref="AS309:AS313"/>
    <mergeCell ref="AS314:AS318"/>
    <mergeCell ref="AS319:AS323"/>
    <mergeCell ref="AS324:AS328"/>
    <mergeCell ref="AS329:AS333"/>
    <mergeCell ref="AS334:AS338"/>
    <mergeCell ref="AS169:AS173"/>
    <mergeCell ref="AS174:AS178"/>
    <mergeCell ref="AS179:AS183"/>
    <mergeCell ref="AS184:AS188"/>
    <mergeCell ref="AS189:AS193"/>
    <mergeCell ref="AS194:AS198"/>
    <mergeCell ref="AS199:AS203"/>
    <mergeCell ref="AS204:AS208"/>
    <mergeCell ref="AS209:AS213"/>
    <mergeCell ref="AS214:AS218"/>
    <mergeCell ref="AS219:AS223"/>
    <mergeCell ref="AS224:AS228"/>
    <mergeCell ref="AS229:AS233"/>
    <mergeCell ref="AS234:AS238"/>
    <mergeCell ref="AS239:AS243"/>
    <mergeCell ref="AS244:AS248"/>
    <mergeCell ref="AS249:AS253"/>
    <mergeCell ref="AS84:AS88"/>
    <mergeCell ref="AS89:AS93"/>
    <mergeCell ref="AS94:AS98"/>
    <mergeCell ref="AS99:AS103"/>
    <mergeCell ref="AS104:AS108"/>
    <mergeCell ref="AS109:AS113"/>
    <mergeCell ref="AS114:AS118"/>
    <mergeCell ref="AS119:AS123"/>
    <mergeCell ref="AS124:AS128"/>
    <mergeCell ref="AS129:AS133"/>
    <mergeCell ref="AS134:AS138"/>
    <mergeCell ref="AS139:AS143"/>
    <mergeCell ref="AS144:AS148"/>
    <mergeCell ref="AS149:AS153"/>
    <mergeCell ref="AS154:AS158"/>
    <mergeCell ref="AS159:AS163"/>
    <mergeCell ref="AS164:AS168"/>
    <mergeCell ref="AS2:AS3"/>
    <mergeCell ref="AS4:AS8"/>
    <mergeCell ref="AS9:AS13"/>
    <mergeCell ref="AS14:AS18"/>
    <mergeCell ref="AS19:AS23"/>
    <mergeCell ref="AS24:AS28"/>
    <mergeCell ref="AS29:AS33"/>
    <mergeCell ref="AS34:AS38"/>
    <mergeCell ref="AS39:AS43"/>
    <mergeCell ref="AS44:AS48"/>
    <mergeCell ref="AS49:AS53"/>
    <mergeCell ref="AS54:AS58"/>
    <mergeCell ref="AS59:AS63"/>
    <mergeCell ref="AS64:AS68"/>
    <mergeCell ref="AS69:AS73"/>
    <mergeCell ref="AS74:AS78"/>
    <mergeCell ref="AS79:AS83"/>
    <mergeCell ref="AN379:AN403"/>
    <mergeCell ref="AO379:AO403"/>
    <mergeCell ref="AR399:AR403"/>
    <mergeCell ref="AJ379:AJ403"/>
    <mergeCell ref="AK379:AK403"/>
    <mergeCell ref="AP379:AP403"/>
    <mergeCell ref="AQ379:AQ403"/>
    <mergeCell ref="AR379:AR383"/>
    <mergeCell ref="I384:I388"/>
    <mergeCell ref="J384:J388"/>
    <mergeCell ref="K384:K388"/>
    <mergeCell ref="L384:L388"/>
    <mergeCell ref="Q384:Q388"/>
    <mergeCell ref="R384:R388"/>
    <mergeCell ref="AR384:AR388"/>
    <mergeCell ref="I389:I393"/>
    <mergeCell ref="J389:J393"/>
    <mergeCell ref="K389:K393"/>
    <mergeCell ref="L389:L393"/>
    <mergeCell ref="Q389:Q393"/>
    <mergeCell ref="R389:R393"/>
    <mergeCell ref="AR389:AR393"/>
    <mergeCell ref="I394:I398"/>
    <mergeCell ref="J394:J398"/>
    <mergeCell ref="K394:K398"/>
    <mergeCell ref="L394:L398"/>
    <mergeCell ref="Q394:Q398"/>
    <mergeCell ref="R394:R398"/>
    <mergeCell ref="AR394:AR398"/>
    <mergeCell ref="I399:I403"/>
    <mergeCell ref="J399:J403"/>
    <mergeCell ref="K399:K403"/>
    <mergeCell ref="L399:L403"/>
    <mergeCell ref="Q399:Q403"/>
    <mergeCell ref="R399:R403"/>
    <mergeCell ref="I374:I378"/>
    <mergeCell ref="J374:J378"/>
    <mergeCell ref="K374:K378"/>
    <mergeCell ref="L374:L378"/>
    <mergeCell ref="Q374:Q378"/>
    <mergeCell ref="R374:R378"/>
    <mergeCell ref="AR374:AR378"/>
    <mergeCell ref="A379:A403"/>
    <mergeCell ref="B379:B403"/>
    <mergeCell ref="C379:C403"/>
    <mergeCell ref="D379:D403"/>
    <mergeCell ref="E379:E403"/>
    <mergeCell ref="F379:F403"/>
    <mergeCell ref="G379:G403"/>
    <mergeCell ref="H379:H403"/>
    <mergeCell ref="I379:I383"/>
    <mergeCell ref="J379:J383"/>
    <mergeCell ref="K379:K383"/>
    <mergeCell ref="L379:L383"/>
    <mergeCell ref="M379:M403"/>
    <mergeCell ref="N379:N403"/>
    <mergeCell ref="O379:O403"/>
    <mergeCell ref="P379:P403"/>
    <mergeCell ref="Q379:Q383"/>
    <mergeCell ref="R379:R383"/>
    <mergeCell ref="AC379:AC403"/>
    <mergeCell ref="AD379:AD403"/>
    <mergeCell ref="AE379:AE403"/>
    <mergeCell ref="AF379:AF403"/>
    <mergeCell ref="AG379:AG403"/>
    <mergeCell ref="AH379:AH403"/>
    <mergeCell ref="AI379:AI403"/>
    <mergeCell ref="R354:R358"/>
    <mergeCell ref="AC354:AC378"/>
    <mergeCell ref="AD354:AD378"/>
    <mergeCell ref="AE354:AE378"/>
    <mergeCell ref="AF354:AF378"/>
    <mergeCell ref="AG354:AG378"/>
    <mergeCell ref="AH354:AH378"/>
    <mergeCell ref="AI354:AI378"/>
    <mergeCell ref="AJ354:AJ378"/>
    <mergeCell ref="AK354:AK378"/>
    <mergeCell ref="AL354:AL378"/>
    <mergeCell ref="AM354:AM378"/>
    <mergeCell ref="AL379:AL403"/>
    <mergeCell ref="AM379:AM403"/>
    <mergeCell ref="AN354:AN378"/>
    <mergeCell ref="AO354:AO378"/>
    <mergeCell ref="AP354:AP378"/>
    <mergeCell ref="AQ354:AQ378"/>
    <mergeCell ref="AR354:AR358"/>
    <mergeCell ref="R359:R363"/>
    <mergeCell ref="AR359:AR363"/>
    <mergeCell ref="R364:R368"/>
    <mergeCell ref="AR364:AR368"/>
    <mergeCell ref="R369:R373"/>
    <mergeCell ref="AR369:AR373"/>
    <mergeCell ref="A354:A378"/>
    <mergeCell ref="B354:B378"/>
    <mergeCell ref="C354:C378"/>
    <mergeCell ref="D354:D378"/>
    <mergeCell ref="E354:E378"/>
    <mergeCell ref="F354:F378"/>
    <mergeCell ref="G354:G378"/>
    <mergeCell ref="H354:H378"/>
    <mergeCell ref="I354:I358"/>
    <mergeCell ref="J354:J358"/>
    <mergeCell ref="K354:K358"/>
    <mergeCell ref="L354:L358"/>
    <mergeCell ref="M354:M378"/>
    <mergeCell ref="N354:N378"/>
    <mergeCell ref="O354:O378"/>
    <mergeCell ref="P354:P378"/>
    <mergeCell ref="Q354:Q358"/>
    <mergeCell ref="I359:I363"/>
    <mergeCell ref="J359:J363"/>
    <mergeCell ref="K359:K363"/>
    <mergeCell ref="L359:L363"/>
    <mergeCell ref="Q359:Q363"/>
    <mergeCell ref="I364:I368"/>
    <mergeCell ref="J364:J368"/>
    <mergeCell ref="K364:K368"/>
    <mergeCell ref="L364:L368"/>
    <mergeCell ref="Q364:Q368"/>
    <mergeCell ref="I369:I373"/>
    <mergeCell ref="J369:J373"/>
    <mergeCell ref="K369:K373"/>
    <mergeCell ref="L369:L373"/>
    <mergeCell ref="Q369:Q373"/>
    <mergeCell ref="AH329:AH353"/>
    <mergeCell ref="AI329:AI353"/>
    <mergeCell ref="AJ329:AJ353"/>
    <mergeCell ref="AK329:AK353"/>
    <mergeCell ref="AL329:AL353"/>
    <mergeCell ref="AM329:AM353"/>
    <mergeCell ref="K349:K353"/>
    <mergeCell ref="L349:L353"/>
    <mergeCell ref="Q349:Q353"/>
    <mergeCell ref="AR329:AR333"/>
    <mergeCell ref="R334:R338"/>
    <mergeCell ref="AR334:AR338"/>
    <mergeCell ref="R339:R343"/>
    <mergeCell ref="AR339:AR343"/>
    <mergeCell ref="R344:R348"/>
    <mergeCell ref="AR344:AR348"/>
    <mergeCell ref="R349:R353"/>
    <mergeCell ref="AR349:AR353"/>
    <mergeCell ref="Q334:Q338"/>
    <mergeCell ref="I339:I343"/>
    <mergeCell ref="J339:J343"/>
    <mergeCell ref="K339:K343"/>
    <mergeCell ref="L339:L343"/>
    <mergeCell ref="Q339:Q343"/>
    <mergeCell ref="I344:I348"/>
    <mergeCell ref="J344:J348"/>
    <mergeCell ref="K344:K348"/>
    <mergeCell ref="L344:L348"/>
    <mergeCell ref="Q344:Q348"/>
    <mergeCell ref="R329:R333"/>
    <mergeCell ref="AC329:AC353"/>
    <mergeCell ref="AD329:AD353"/>
    <mergeCell ref="AE329:AE353"/>
    <mergeCell ref="AF329:AF353"/>
    <mergeCell ref="AG329:AG353"/>
    <mergeCell ref="I349:I353"/>
    <mergeCell ref="J349:J353"/>
    <mergeCell ref="AR304:AR308"/>
    <mergeCell ref="AR309:AR313"/>
    <mergeCell ref="AK304:AK328"/>
    <mergeCell ref="AL304:AL328"/>
    <mergeCell ref="AM304:AM328"/>
    <mergeCell ref="AN304:AN328"/>
    <mergeCell ref="AO304:AO328"/>
    <mergeCell ref="A329:A353"/>
    <mergeCell ref="B329:B353"/>
    <mergeCell ref="C329:C353"/>
    <mergeCell ref="D329:D353"/>
    <mergeCell ref="E329:E353"/>
    <mergeCell ref="F329:F353"/>
    <mergeCell ref="G329:G353"/>
    <mergeCell ref="H329:H353"/>
    <mergeCell ref="I329:I333"/>
    <mergeCell ref="J329:J333"/>
    <mergeCell ref="K329:K333"/>
    <mergeCell ref="L329:L333"/>
    <mergeCell ref="M329:M353"/>
    <mergeCell ref="N329:N353"/>
    <mergeCell ref="O329:O353"/>
    <mergeCell ref="P329:P353"/>
    <mergeCell ref="Q329:Q333"/>
    <mergeCell ref="I334:I338"/>
    <mergeCell ref="J334:J338"/>
    <mergeCell ref="K334:K338"/>
    <mergeCell ref="L334:L338"/>
    <mergeCell ref="AN329:AN353"/>
    <mergeCell ref="AO329:AO353"/>
    <mergeCell ref="AP329:AP353"/>
    <mergeCell ref="AQ329:AQ353"/>
    <mergeCell ref="B279:B303"/>
    <mergeCell ref="C279:C303"/>
    <mergeCell ref="D279:D303"/>
    <mergeCell ref="E279:E303"/>
    <mergeCell ref="F279:F303"/>
    <mergeCell ref="G279:G303"/>
    <mergeCell ref="H279:H303"/>
    <mergeCell ref="J279:J283"/>
    <mergeCell ref="K279:K283"/>
    <mergeCell ref="L279:L283"/>
    <mergeCell ref="N279:N303"/>
    <mergeCell ref="O279:O303"/>
    <mergeCell ref="P279:P303"/>
    <mergeCell ref="R279:R283"/>
    <mergeCell ref="A304:A328"/>
    <mergeCell ref="I304:I308"/>
    <mergeCell ref="M304:M328"/>
    <mergeCell ref="I324:I328"/>
    <mergeCell ref="Q324:Q328"/>
    <mergeCell ref="J309:J313"/>
    <mergeCell ref="K309:K313"/>
    <mergeCell ref="L309:L313"/>
    <mergeCell ref="R309:R313"/>
    <mergeCell ref="J314:J318"/>
    <mergeCell ref="K314:K318"/>
    <mergeCell ref="L314:L318"/>
    <mergeCell ref="R314:R318"/>
    <mergeCell ref="J319:J323"/>
    <mergeCell ref="K319:K323"/>
    <mergeCell ref="L319:L323"/>
    <mergeCell ref="R319:R323"/>
    <mergeCell ref="J324:J328"/>
    <mergeCell ref="AE304:AE328"/>
    <mergeCell ref="AF304:AF328"/>
    <mergeCell ref="AG304:AG328"/>
    <mergeCell ref="AH304:AH328"/>
    <mergeCell ref="AI304:AI328"/>
    <mergeCell ref="AJ304:AJ328"/>
    <mergeCell ref="AR324:AR328"/>
    <mergeCell ref="L324:L328"/>
    <mergeCell ref="R324:R328"/>
    <mergeCell ref="AR314:AR318"/>
    <mergeCell ref="Q319:Q323"/>
    <mergeCell ref="AR319:AR323"/>
    <mergeCell ref="AP304:AP328"/>
    <mergeCell ref="AQ304:AQ328"/>
    <mergeCell ref="A279:A303"/>
    <mergeCell ref="I279:I283"/>
    <mergeCell ref="M279:M303"/>
    <mergeCell ref="Q279:Q283"/>
    <mergeCell ref="AC279:AC303"/>
    <mergeCell ref="AR279:AR283"/>
    <mergeCell ref="I284:I288"/>
    <mergeCell ref="Q284:Q288"/>
    <mergeCell ref="AR284:AR288"/>
    <mergeCell ref="I289:I293"/>
    <mergeCell ref="Q289:Q293"/>
    <mergeCell ref="AR289:AR293"/>
    <mergeCell ref="I294:I298"/>
    <mergeCell ref="Q294:Q298"/>
    <mergeCell ref="AR294:AR298"/>
    <mergeCell ref="I299:I303"/>
    <mergeCell ref="Q299:Q303"/>
    <mergeCell ref="AR299:AR303"/>
    <mergeCell ref="K324:K328"/>
    <mergeCell ref="AD304:AD328"/>
    <mergeCell ref="AC304:AC328"/>
    <mergeCell ref="K299:K303"/>
    <mergeCell ref="L299:L303"/>
    <mergeCell ref="R299:R303"/>
    <mergeCell ref="J289:J293"/>
    <mergeCell ref="K289:K293"/>
    <mergeCell ref="L289:L293"/>
    <mergeCell ref="R289:R293"/>
    <mergeCell ref="J294:J298"/>
    <mergeCell ref="K294:K298"/>
    <mergeCell ref="L294:L298"/>
    <mergeCell ref="R294:R298"/>
    <mergeCell ref="AD279:AD303"/>
    <mergeCell ref="B304:B328"/>
    <mergeCell ref="C304:C328"/>
    <mergeCell ref="D304:D328"/>
    <mergeCell ref="E304:E328"/>
    <mergeCell ref="F304:F328"/>
    <mergeCell ref="G304:G328"/>
    <mergeCell ref="H304:H328"/>
    <mergeCell ref="J304:J308"/>
    <mergeCell ref="K304:K308"/>
    <mergeCell ref="L304:L308"/>
    <mergeCell ref="N304:N328"/>
    <mergeCell ref="O304:O328"/>
    <mergeCell ref="P304:P328"/>
    <mergeCell ref="R304:R308"/>
    <mergeCell ref="Q304:Q308"/>
    <mergeCell ref="Q314:Q318"/>
    <mergeCell ref="I309:I313"/>
    <mergeCell ref="Q309:Q313"/>
    <mergeCell ref="I314:I318"/>
    <mergeCell ref="I319:I323"/>
    <mergeCell ref="AE279:AE303"/>
    <mergeCell ref="AF279:AF303"/>
    <mergeCell ref="AG279:AG303"/>
    <mergeCell ref="AH279:AH303"/>
    <mergeCell ref="AI279:AI303"/>
    <mergeCell ref="AJ279:AJ303"/>
    <mergeCell ref="AK279:AK303"/>
    <mergeCell ref="AL279:AL303"/>
    <mergeCell ref="AM279:AM303"/>
    <mergeCell ref="AN279:AN303"/>
    <mergeCell ref="AO279:AO303"/>
    <mergeCell ref="AP279:AP303"/>
    <mergeCell ref="AQ279:AQ303"/>
    <mergeCell ref="AR269:AR273"/>
    <mergeCell ref="I274:I278"/>
    <mergeCell ref="J274:J278"/>
    <mergeCell ref="K274:K278"/>
    <mergeCell ref="L274:L278"/>
    <mergeCell ref="Q274:Q278"/>
    <mergeCell ref="R274:R278"/>
    <mergeCell ref="AR274:AR278"/>
    <mergeCell ref="O254:O278"/>
    <mergeCell ref="P254:P278"/>
    <mergeCell ref="Q254:Q258"/>
    <mergeCell ref="R254:R258"/>
    <mergeCell ref="Q269:Q273"/>
    <mergeCell ref="R269:R273"/>
    <mergeCell ref="J284:J288"/>
    <mergeCell ref="K284:K288"/>
    <mergeCell ref="L284:L288"/>
    <mergeCell ref="R284:R288"/>
    <mergeCell ref="J299:J303"/>
    <mergeCell ref="AR259:AR263"/>
    <mergeCell ref="I264:I268"/>
    <mergeCell ref="J264:J268"/>
    <mergeCell ref="K264:K268"/>
    <mergeCell ref="L264:L268"/>
    <mergeCell ref="Q264:Q268"/>
    <mergeCell ref="R264:R268"/>
    <mergeCell ref="AR264:AR268"/>
    <mergeCell ref="AO254:AO278"/>
    <mergeCell ref="AP254:AP278"/>
    <mergeCell ref="AQ254:AQ278"/>
    <mergeCell ref="AR254:AR258"/>
    <mergeCell ref="I259:I263"/>
    <mergeCell ref="J259:J263"/>
    <mergeCell ref="K259:K263"/>
    <mergeCell ref="L259:L263"/>
    <mergeCell ref="Q259:Q263"/>
    <mergeCell ref="R259:R263"/>
    <mergeCell ref="AI254:AI278"/>
    <mergeCell ref="AJ254:AJ278"/>
    <mergeCell ref="AK254:AK278"/>
    <mergeCell ref="AL254:AL278"/>
    <mergeCell ref="AM254:AM278"/>
    <mergeCell ref="AN254:AN278"/>
    <mergeCell ref="AC254:AC278"/>
    <mergeCell ref="AD254:AD278"/>
    <mergeCell ref="AE254:AE278"/>
    <mergeCell ref="AF254:AF278"/>
    <mergeCell ref="AG254:AG278"/>
    <mergeCell ref="AH254:AH278"/>
    <mergeCell ref="M254:M278"/>
    <mergeCell ref="N254:N278"/>
    <mergeCell ref="G254:G278"/>
    <mergeCell ref="H254:H278"/>
    <mergeCell ref="I254:I258"/>
    <mergeCell ref="J254:J258"/>
    <mergeCell ref="K254:K258"/>
    <mergeCell ref="L254:L258"/>
    <mergeCell ref="I269:I273"/>
    <mergeCell ref="J269:J273"/>
    <mergeCell ref="K269:K273"/>
    <mergeCell ref="L269:L273"/>
    <mergeCell ref="A254:A278"/>
    <mergeCell ref="B254:B278"/>
    <mergeCell ref="C254:C278"/>
    <mergeCell ref="D254:D278"/>
    <mergeCell ref="E254:E278"/>
    <mergeCell ref="F254:F278"/>
    <mergeCell ref="AR244:AR248"/>
    <mergeCell ref="I249:I253"/>
    <mergeCell ref="J249:J253"/>
    <mergeCell ref="K249:K253"/>
    <mergeCell ref="L249:L253"/>
    <mergeCell ref="Q249:Q253"/>
    <mergeCell ref="R249:R253"/>
    <mergeCell ref="AR249:AR253"/>
    <mergeCell ref="O229:O253"/>
    <mergeCell ref="P229:P253"/>
    <mergeCell ref="Q229:Q233"/>
    <mergeCell ref="R229:R233"/>
    <mergeCell ref="Q244:Q248"/>
    <mergeCell ref="R244:R248"/>
    <mergeCell ref="G229:G253"/>
    <mergeCell ref="H229:H253"/>
    <mergeCell ref="AR234:AR238"/>
    <mergeCell ref="I239:I243"/>
    <mergeCell ref="J239:J243"/>
    <mergeCell ref="K239:K243"/>
    <mergeCell ref="L239:L243"/>
    <mergeCell ref="Q239:Q243"/>
    <mergeCell ref="R239:R243"/>
    <mergeCell ref="AR239:AR243"/>
    <mergeCell ref="AO229:AO253"/>
    <mergeCell ref="AP229:AP253"/>
    <mergeCell ref="AQ229:AQ253"/>
    <mergeCell ref="AR229:AR233"/>
    <mergeCell ref="I234:I238"/>
    <mergeCell ref="J234:J238"/>
    <mergeCell ref="K234:K238"/>
    <mergeCell ref="L234:L238"/>
    <mergeCell ref="Q234:Q238"/>
    <mergeCell ref="R234:R238"/>
    <mergeCell ref="AI229:AI253"/>
    <mergeCell ref="AJ229:AJ253"/>
    <mergeCell ref="AK229:AK253"/>
    <mergeCell ref="AL229:AL253"/>
    <mergeCell ref="AM229:AM253"/>
    <mergeCell ref="AN229:AN253"/>
    <mergeCell ref="AC229:AC253"/>
    <mergeCell ref="AD229:AD253"/>
    <mergeCell ref="AE229:AE253"/>
    <mergeCell ref="AF229:AF253"/>
    <mergeCell ref="AG229:AG253"/>
    <mergeCell ref="AH229:AH253"/>
    <mergeCell ref="M229:M253"/>
    <mergeCell ref="N229:N253"/>
    <mergeCell ref="I229:I233"/>
    <mergeCell ref="J229:J233"/>
    <mergeCell ref="K229:K233"/>
    <mergeCell ref="L229:L233"/>
    <mergeCell ref="I244:I248"/>
    <mergeCell ref="J244:J248"/>
    <mergeCell ref="K244:K248"/>
    <mergeCell ref="L244:L248"/>
    <mergeCell ref="A229:A253"/>
    <mergeCell ref="B229:B253"/>
    <mergeCell ref="C229:C253"/>
    <mergeCell ref="D229:D253"/>
    <mergeCell ref="E229:E253"/>
    <mergeCell ref="F229:F253"/>
    <mergeCell ref="AR219:AR223"/>
    <mergeCell ref="I224:I228"/>
    <mergeCell ref="J224:J228"/>
    <mergeCell ref="K224:K228"/>
    <mergeCell ref="L224:L228"/>
    <mergeCell ref="Q224:Q228"/>
    <mergeCell ref="R224:R228"/>
    <mergeCell ref="AR224:AR228"/>
    <mergeCell ref="O204:O228"/>
    <mergeCell ref="P204:P228"/>
    <mergeCell ref="Q204:Q208"/>
    <mergeCell ref="R204:R208"/>
    <mergeCell ref="Q219:Q223"/>
    <mergeCell ref="R219:R223"/>
    <mergeCell ref="G204:G228"/>
    <mergeCell ref="H204:H228"/>
    <mergeCell ref="I204:I208"/>
    <mergeCell ref="J204:J208"/>
    <mergeCell ref="AR209:AR213"/>
    <mergeCell ref="I214:I218"/>
    <mergeCell ref="J214:J218"/>
    <mergeCell ref="K214:K218"/>
    <mergeCell ref="L214:L218"/>
    <mergeCell ref="Q214:Q218"/>
    <mergeCell ref="R214:R218"/>
    <mergeCell ref="AR214:AR218"/>
    <mergeCell ref="AO204:AO228"/>
    <mergeCell ref="AP204:AP228"/>
    <mergeCell ref="AQ204:AQ228"/>
    <mergeCell ref="AR204:AR208"/>
    <mergeCell ref="I209:I213"/>
    <mergeCell ref="J209:J213"/>
    <mergeCell ref="K209:K213"/>
    <mergeCell ref="L209:L213"/>
    <mergeCell ref="Q209:Q213"/>
    <mergeCell ref="R209:R213"/>
    <mergeCell ref="AI204:AI228"/>
    <mergeCell ref="AJ204:AJ228"/>
    <mergeCell ref="AK204:AK228"/>
    <mergeCell ref="AL204:AL228"/>
    <mergeCell ref="AM204:AM228"/>
    <mergeCell ref="AN204:AN228"/>
    <mergeCell ref="AC204:AC228"/>
    <mergeCell ref="AD204:AD228"/>
    <mergeCell ref="AE204:AE228"/>
    <mergeCell ref="AF204:AF228"/>
    <mergeCell ref="AG204:AG228"/>
    <mergeCell ref="AH204:AH228"/>
    <mergeCell ref="M204:M228"/>
    <mergeCell ref="N204:N228"/>
    <mergeCell ref="K204:K208"/>
    <mergeCell ref="L204:L208"/>
    <mergeCell ref="I219:I223"/>
    <mergeCell ref="J219:J223"/>
    <mergeCell ref="K219:K223"/>
    <mergeCell ref="L219:L223"/>
    <mergeCell ref="A204:A228"/>
    <mergeCell ref="B204:B228"/>
    <mergeCell ref="C204:C228"/>
    <mergeCell ref="D204:D228"/>
    <mergeCell ref="E204:E228"/>
    <mergeCell ref="F204:F228"/>
    <mergeCell ref="AR194:AR198"/>
    <mergeCell ref="I199:I203"/>
    <mergeCell ref="J199:J203"/>
    <mergeCell ref="K199:K203"/>
    <mergeCell ref="L199:L203"/>
    <mergeCell ref="Q199:Q203"/>
    <mergeCell ref="R199:R203"/>
    <mergeCell ref="AR199:AR203"/>
    <mergeCell ref="O179:O203"/>
    <mergeCell ref="P179:P203"/>
    <mergeCell ref="Q179:Q183"/>
    <mergeCell ref="R179:R183"/>
    <mergeCell ref="Q194:Q198"/>
    <mergeCell ref="R194:R198"/>
    <mergeCell ref="G179:G203"/>
    <mergeCell ref="H179:H203"/>
    <mergeCell ref="AR184:AR188"/>
    <mergeCell ref="I189:I193"/>
    <mergeCell ref="J189:J193"/>
    <mergeCell ref="K189:K193"/>
    <mergeCell ref="L189:L193"/>
    <mergeCell ref="Q189:Q193"/>
    <mergeCell ref="R189:R193"/>
    <mergeCell ref="AR189:AR193"/>
    <mergeCell ref="AO179:AO203"/>
    <mergeCell ref="AP179:AP203"/>
    <mergeCell ref="AQ179:AQ203"/>
    <mergeCell ref="AR179:AR183"/>
    <mergeCell ref="I184:I188"/>
    <mergeCell ref="J184:J188"/>
    <mergeCell ref="K184:K188"/>
    <mergeCell ref="L184:L188"/>
    <mergeCell ref="Q184:Q188"/>
    <mergeCell ref="R184:R188"/>
    <mergeCell ref="AI179:AI203"/>
    <mergeCell ref="AJ179:AJ203"/>
    <mergeCell ref="AK179:AK203"/>
    <mergeCell ref="AL179:AL203"/>
    <mergeCell ref="AM179:AM203"/>
    <mergeCell ref="AN179:AN203"/>
    <mergeCell ref="AC179:AC203"/>
    <mergeCell ref="AD179:AD203"/>
    <mergeCell ref="AE179:AE203"/>
    <mergeCell ref="AF179:AF203"/>
    <mergeCell ref="AG179:AG203"/>
    <mergeCell ref="AH179:AH203"/>
    <mergeCell ref="M179:M203"/>
    <mergeCell ref="N179:N203"/>
    <mergeCell ref="I179:I183"/>
    <mergeCell ref="J179:J183"/>
    <mergeCell ref="K179:K183"/>
    <mergeCell ref="L179:L183"/>
    <mergeCell ref="I194:I198"/>
    <mergeCell ref="J194:J198"/>
    <mergeCell ref="K194:K198"/>
    <mergeCell ref="L194:L198"/>
    <mergeCell ref="A179:A203"/>
    <mergeCell ref="B179:B203"/>
    <mergeCell ref="C179:C203"/>
    <mergeCell ref="D179:D203"/>
    <mergeCell ref="E179:E203"/>
    <mergeCell ref="F179:F203"/>
    <mergeCell ref="AR169:AR173"/>
    <mergeCell ref="I174:I178"/>
    <mergeCell ref="J174:J178"/>
    <mergeCell ref="K174:K178"/>
    <mergeCell ref="L174:L178"/>
    <mergeCell ref="Q174:Q178"/>
    <mergeCell ref="R174:R178"/>
    <mergeCell ref="AR174:AR178"/>
    <mergeCell ref="O154:O178"/>
    <mergeCell ref="P154:P178"/>
    <mergeCell ref="Q154:Q158"/>
    <mergeCell ref="R154:R158"/>
    <mergeCell ref="Q169:Q173"/>
    <mergeCell ref="R169:R173"/>
    <mergeCell ref="G154:G178"/>
    <mergeCell ref="H154:H178"/>
    <mergeCell ref="I154:I158"/>
    <mergeCell ref="J154:J158"/>
    <mergeCell ref="AR159:AR163"/>
    <mergeCell ref="I164:I168"/>
    <mergeCell ref="J164:J168"/>
    <mergeCell ref="K164:K168"/>
    <mergeCell ref="L164:L168"/>
    <mergeCell ref="Q164:Q168"/>
    <mergeCell ref="R164:R168"/>
    <mergeCell ref="AR164:AR168"/>
    <mergeCell ref="AO154:AO178"/>
    <mergeCell ref="AP154:AP178"/>
    <mergeCell ref="AQ154:AQ178"/>
    <mergeCell ref="AR154:AR158"/>
    <mergeCell ref="I159:I163"/>
    <mergeCell ref="J159:J163"/>
    <mergeCell ref="K159:K163"/>
    <mergeCell ref="L159:L163"/>
    <mergeCell ref="Q159:Q163"/>
    <mergeCell ref="R159:R163"/>
    <mergeCell ref="AI154:AI178"/>
    <mergeCell ref="AJ154:AJ178"/>
    <mergeCell ref="AK154:AK178"/>
    <mergeCell ref="AL154:AL178"/>
    <mergeCell ref="AM154:AM178"/>
    <mergeCell ref="AN154:AN178"/>
    <mergeCell ref="AC154:AC178"/>
    <mergeCell ref="AD154:AD178"/>
    <mergeCell ref="AE154:AE178"/>
    <mergeCell ref="AF154:AF178"/>
    <mergeCell ref="AG154:AG178"/>
    <mergeCell ref="AH154:AH178"/>
    <mergeCell ref="M154:M178"/>
    <mergeCell ref="N154:N178"/>
    <mergeCell ref="K154:K158"/>
    <mergeCell ref="L154:L158"/>
    <mergeCell ref="I169:I173"/>
    <mergeCell ref="J169:J173"/>
    <mergeCell ref="K169:K173"/>
    <mergeCell ref="L169:L173"/>
    <mergeCell ref="A154:A178"/>
    <mergeCell ref="B154:B178"/>
    <mergeCell ref="C154:C178"/>
    <mergeCell ref="D154:D178"/>
    <mergeCell ref="E154:E178"/>
    <mergeCell ref="F154:F178"/>
    <mergeCell ref="AR144:AR148"/>
    <mergeCell ref="I149:I153"/>
    <mergeCell ref="J149:J153"/>
    <mergeCell ref="K149:K153"/>
    <mergeCell ref="L149:L153"/>
    <mergeCell ref="Q149:Q153"/>
    <mergeCell ref="R149:R153"/>
    <mergeCell ref="AR149:AR153"/>
    <mergeCell ref="O129:O153"/>
    <mergeCell ref="P129:P153"/>
    <mergeCell ref="Q129:Q133"/>
    <mergeCell ref="R129:R133"/>
    <mergeCell ref="Q144:Q148"/>
    <mergeCell ref="R144:R148"/>
    <mergeCell ref="G129:G153"/>
    <mergeCell ref="H129:H153"/>
    <mergeCell ref="I129:I133"/>
    <mergeCell ref="J129:J133"/>
    <mergeCell ref="K129:K133"/>
    <mergeCell ref="L129:L133"/>
    <mergeCell ref="AR134:AR138"/>
    <mergeCell ref="I139:I143"/>
    <mergeCell ref="J139:J143"/>
    <mergeCell ref="K139:K143"/>
    <mergeCell ref="L139:L143"/>
    <mergeCell ref="Q139:Q143"/>
    <mergeCell ref="R139:R143"/>
    <mergeCell ref="AR139:AR143"/>
    <mergeCell ref="AO129:AO153"/>
    <mergeCell ref="AP129:AP153"/>
    <mergeCell ref="AQ129:AQ153"/>
    <mergeCell ref="AR129:AR133"/>
    <mergeCell ref="I134:I138"/>
    <mergeCell ref="J134:J138"/>
    <mergeCell ref="K134:K138"/>
    <mergeCell ref="L134:L138"/>
    <mergeCell ref="Q134:Q138"/>
    <mergeCell ref="R134:R138"/>
    <mergeCell ref="AI129:AI153"/>
    <mergeCell ref="AJ129:AJ153"/>
    <mergeCell ref="AK129:AK153"/>
    <mergeCell ref="AL129:AL153"/>
    <mergeCell ref="AM129:AM153"/>
    <mergeCell ref="AN129:AN153"/>
    <mergeCell ref="AC129:AC153"/>
    <mergeCell ref="AD129:AD153"/>
    <mergeCell ref="AE129:AE153"/>
    <mergeCell ref="AF129:AF153"/>
    <mergeCell ref="AG129:AG153"/>
    <mergeCell ref="AH129:AH153"/>
    <mergeCell ref="M129:M153"/>
    <mergeCell ref="N129:N153"/>
    <mergeCell ref="I144:I148"/>
    <mergeCell ref="J144:J148"/>
    <mergeCell ref="K144:K148"/>
    <mergeCell ref="L144:L148"/>
    <mergeCell ref="A129:A153"/>
    <mergeCell ref="B129:B153"/>
    <mergeCell ref="C129:C153"/>
    <mergeCell ref="D129:D153"/>
    <mergeCell ref="E129:E153"/>
    <mergeCell ref="F129:F153"/>
    <mergeCell ref="AR119:AR123"/>
    <mergeCell ref="I124:I128"/>
    <mergeCell ref="J124:J128"/>
    <mergeCell ref="K124:K128"/>
    <mergeCell ref="L124:L128"/>
    <mergeCell ref="Q124:Q128"/>
    <mergeCell ref="R124:R128"/>
    <mergeCell ref="AR124:AR128"/>
    <mergeCell ref="O104:O128"/>
    <mergeCell ref="P104:P128"/>
    <mergeCell ref="Q104:Q108"/>
    <mergeCell ref="R104:R108"/>
    <mergeCell ref="Q119:Q123"/>
    <mergeCell ref="R119:R123"/>
    <mergeCell ref="G104:G128"/>
    <mergeCell ref="H104:H128"/>
    <mergeCell ref="I104:I108"/>
    <mergeCell ref="J104:J108"/>
    <mergeCell ref="K104:K108"/>
    <mergeCell ref="L104:L108"/>
    <mergeCell ref="I119:I123"/>
    <mergeCell ref="J119:J123"/>
    <mergeCell ref="AR109:AR113"/>
    <mergeCell ref="I114:I118"/>
    <mergeCell ref="J114:J118"/>
    <mergeCell ref="K114:K118"/>
    <mergeCell ref="L114:L118"/>
    <mergeCell ref="Q114:Q118"/>
    <mergeCell ref="R114:R118"/>
    <mergeCell ref="AR114:AR118"/>
    <mergeCell ref="AO104:AO128"/>
    <mergeCell ref="AP104:AP128"/>
    <mergeCell ref="AQ104:AQ128"/>
    <mergeCell ref="AR104:AR108"/>
    <mergeCell ref="I109:I113"/>
    <mergeCell ref="J109:J113"/>
    <mergeCell ref="K109:K113"/>
    <mergeCell ref="L109:L113"/>
    <mergeCell ref="Q109:Q113"/>
    <mergeCell ref="R109:R113"/>
    <mergeCell ref="AI104:AI128"/>
    <mergeCell ref="AJ104:AJ128"/>
    <mergeCell ref="AK104:AK128"/>
    <mergeCell ref="AL104:AL128"/>
    <mergeCell ref="AM104:AM128"/>
    <mergeCell ref="AN104:AN128"/>
    <mergeCell ref="AC104:AC128"/>
    <mergeCell ref="AD104:AD128"/>
    <mergeCell ref="AE104:AE128"/>
    <mergeCell ref="AF104:AF128"/>
    <mergeCell ref="AG104:AG128"/>
    <mergeCell ref="AH104:AH128"/>
    <mergeCell ref="M104:M128"/>
    <mergeCell ref="N104:N128"/>
    <mergeCell ref="K119:K123"/>
    <mergeCell ref="L119:L123"/>
    <mergeCell ref="A104:A128"/>
    <mergeCell ref="B104:B128"/>
    <mergeCell ref="C104:C128"/>
    <mergeCell ref="D104:D128"/>
    <mergeCell ref="E104:E128"/>
    <mergeCell ref="F104:F128"/>
    <mergeCell ref="AR94:AR98"/>
    <mergeCell ref="I99:I103"/>
    <mergeCell ref="J99:J103"/>
    <mergeCell ref="K99:K103"/>
    <mergeCell ref="L99:L103"/>
    <mergeCell ref="Q99:Q103"/>
    <mergeCell ref="R99:R103"/>
    <mergeCell ref="AR99:AR103"/>
    <mergeCell ref="AR84:AR88"/>
    <mergeCell ref="I89:I93"/>
    <mergeCell ref="J89:J93"/>
    <mergeCell ref="K89:K93"/>
    <mergeCell ref="L89:L93"/>
    <mergeCell ref="Q89:Q93"/>
    <mergeCell ref="R89:R93"/>
    <mergeCell ref="AR89:AR93"/>
    <mergeCell ref="AO79:AO103"/>
    <mergeCell ref="AP79:AP103"/>
    <mergeCell ref="AQ79:AQ103"/>
    <mergeCell ref="AR79:AR83"/>
    <mergeCell ref="I84:I88"/>
    <mergeCell ref="J84:J88"/>
    <mergeCell ref="K84:K88"/>
    <mergeCell ref="L84:L88"/>
    <mergeCell ref="Q84:Q88"/>
    <mergeCell ref="R84:R88"/>
    <mergeCell ref="AI79:AI103"/>
    <mergeCell ref="AJ79:AJ103"/>
    <mergeCell ref="AK79:AK103"/>
    <mergeCell ref="AL79:AL103"/>
    <mergeCell ref="AM79:AM103"/>
    <mergeCell ref="AN79:AN103"/>
    <mergeCell ref="AC79:AC103"/>
    <mergeCell ref="AD79:AD103"/>
    <mergeCell ref="AE79:AE103"/>
    <mergeCell ref="AF79:AF103"/>
    <mergeCell ref="AG79:AG103"/>
    <mergeCell ref="AH79:AH103"/>
    <mergeCell ref="M79:M103"/>
    <mergeCell ref="N79:N103"/>
    <mergeCell ref="O79:O103"/>
    <mergeCell ref="P79:P103"/>
    <mergeCell ref="Q79:Q83"/>
    <mergeCell ref="R79:R83"/>
    <mergeCell ref="Q94:Q98"/>
    <mergeCell ref="R94:R98"/>
    <mergeCell ref="G79:G103"/>
    <mergeCell ref="H79:H103"/>
    <mergeCell ref="I79:I83"/>
    <mergeCell ref="J79:J83"/>
    <mergeCell ref="K79:K83"/>
    <mergeCell ref="L79:L83"/>
    <mergeCell ref="I94:I98"/>
    <mergeCell ref="J94:J98"/>
    <mergeCell ref="K94:K98"/>
    <mergeCell ref="L94:L98"/>
    <mergeCell ref="A79:A103"/>
    <mergeCell ref="B79:B103"/>
    <mergeCell ref="C79:C103"/>
    <mergeCell ref="D79:D103"/>
    <mergeCell ref="E79:E103"/>
    <mergeCell ref="F79:F103"/>
    <mergeCell ref="AR69:AR73"/>
    <mergeCell ref="I74:I78"/>
    <mergeCell ref="J74:J78"/>
    <mergeCell ref="K74:K78"/>
    <mergeCell ref="L74:L78"/>
    <mergeCell ref="Q74:Q78"/>
    <mergeCell ref="R74:R78"/>
    <mergeCell ref="AR74:AR78"/>
    <mergeCell ref="O54:O78"/>
    <mergeCell ref="P54:P78"/>
    <mergeCell ref="Q54:Q58"/>
    <mergeCell ref="R54:R58"/>
    <mergeCell ref="Q69:Q73"/>
    <mergeCell ref="R69:R73"/>
    <mergeCell ref="G54:G78"/>
    <mergeCell ref="H54:H78"/>
    <mergeCell ref="AR59:AR63"/>
    <mergeCell ref="I64:I68"/>
    <mergeCell ref="J64:J68"/>
    <mergeCell ref="K64:K68"/>
    <mergeCell ref="L64:L68"/>
    <mergeCell ref="Q64:Q68"/>
    <mergeCell ref="R64:R68"/>
    <mergeCell ref="AR64:AR68"/>
    <mergeCell ref="AO54:AO78"/>
    <mergeCell ref="AP54:AP78"/>
    <mergeCell ref="AQ54:AQ78"/>
    <mergeCell ref="AR54:AR58"/>
    <mergeCell ref="I59:I63"/>
    <mergeCell ref="J59:J63"/>
    <mergeCell ref="K59:K63"/>
    <mergeCell ref="L59:L63"/>
    <mergeCell ref="Q59:Q63"/>
    <mergeCell ref="R59:R63"/>
    <mergeCell ref="AI54:AI78"/>
    <mergeCell ref="AJ54:AJ78"/>
    <mergeCell ref="AK54:AK78"/>
    <mergeCell ref="AL54:AL78"/>
    <mergeCell ref="AM54:AM78"/>
    <mergeCell ref="AN54:AN78"/>
    <mergeCell ref="AC54:AC78"/>
    <mergeCell ref="AD54:AD78"/>
    <mergeCell ref="AE54:AE78"/>
    <mergeCell ref="AF54:AF78"/>
    <mergeCell ref="AG54:AG78"/>
    <mergeCell ref="AH54:AH78"/>
    <mergeCell ref="M54:M78"/>
    <mergeCell ref="N54:N78"/>
    <mergeCell ref="I54:I58"/>
    <mergeCell ref="J54:J58"/>
    <mergeCell ref="K54:K58"/>
    <mergeCell ref="L54:L58"/>
    <mergeCell ref="I69:I73"/>
    <mergeCell ref="J69:J73"/>
    <mergeCell ref="K69:K73"/>
    <mergeCell ref="L69:L73"/>
    <mergeCell ref="A54:A78"/>
    <mergeCell ref="B54:B78"/>
    <mergeCell ref="C54:C78"/>
    <mergeCell ref="D54:D78"/>
    <mergeCell ref="E54:E78"/>
    <mergeCell ref="F54:F78"/>
    <mergeCell ref="AR44:AR48"/>
    <mergeCell ref="I49:I53"/>
    <mergeCell ref="J49:J53"/>
    <mergeCell ref="K49:K53"/>
    <mergeCell ref="L49:L53"/>
    <mergeCell ref="Q49:Q53"/>
    <mergeCell ref="R49:R53"/>
    <mergeCell ref="AR49:AR53"/>
    <mergeCell ref="O29:O53"/>
    <mergeCell ref="P29:P53"/>
    <mergeCell ref="Q29:Q33"/>
    <mergeCell ref="R29:R33"/>
    <mergeCell ref="Q44:Q48"/>
    <mergeCell ref="R44:R48"/>
    <mergeCell ref="G29:G53"/>
    <mergeCell ref="H29:H53"/>
    <mergeCell ref="I29:I33"/>
    <mergeCell ref="J29:J33"/>
    <mergeCell ref="AR34:AR38"/>
    <mergeCell ref="I39:I43"/>
    <mergeCell ref="J39:J43"/>
    <mergeCell ref="K39:K43"/>
    <mergeCell ref="L39:L43"/>
    <mergeCell ref="Q39:Q43"/>
    <mergeCell ref="R39:R43"/>
    <mergeCell ref="AR39:AR43"/>
    <mergeCell ref="AO29:AO53"/>
    <mergeCell ref="AP29:AP53"/>
    <mergeCell ref="AQ29:AQ53"/>
    <mergeCell ref="AR29:AR33"/>
    <mergeCell ref="I34:I38"/>
    <mergeCell ref="J34:J38"/>
    <mergeCell ref="K34:K38"/>
    <mergeCell ref="L34:L38"/>
    <mergeCell ref="Q34:Q38"/>
    <mergeCell ref="R34:R38"/>
    <mergeCell ref="AI29:AI53"/>
    <mergeCell ref="AJ29:AJ53"/>
    <mergeCell ref="AK29:AK53"/>
    <mergeCell ref="AL29:AL53"/>
    <mergeCell ref="AM29:AM53"/>
    <mergeCell ref="AN29:AN53"/>
    <mergeCell ref="AC29:AC53"/>
    <mergeCell ref="AD29:AD53"/>
    <mergeCell ref="AE29:AE53"/>
    <mergeCell ref="AF29:AF53"/>
    <mergeCell ref="AG29:AG53"/>
    <mergeCell ref="AH29:AH53"/>
    <mergeCell ref="M29:M53"/>
    <mergeCell ref="N29:N53"/>
    <mergeCell ref="AF4:AF28"/>
    <mergeCell ref="AG4:AG28"/>
    <mergeCell ref="AH4:AH28"/>
    <mergeCell ref="AI4:AI28"/>
    <mergeCell ref="AJ4:AJ28"/>
    <mergeCell ref="O4:O28"/>
    <mergeCell ref="K29:K33"/>
    <mergeCell ref="L29:L33"/>
    <mergeCell ref="I44:I48"/>
    <mergeCell ref="J44:J48"/>
    <mergeCell ref="K44:K48"/>
    <mergeCell ref="L44:L48"/>
    <mergeCell ref="A29:A53"/>
    <mergeCell ref="B29:B53"/>
    <mergeCell ref="C29:C53"/>
    <mergeCell ref="D29:D53"/>
    <mergeCell ref="E29:E53"/>
    <mergeCell ref="F29:F53"/>
    <mergeCell ref="J24:J28"/>
    <mergeCell ref="K24:K28"/>
    <mergeCell ref="L24:L28"/>
    <mergeCell ref="Q24:Q28"/>
    <mergeCell ref="R24:R28"/>
    <mergeCell ref="P4:P28"/>
    <mergeCell ref="Q4:Q8"/>
    <mergeCell ref="R4:R8"/>
    <mergeCell ref="G4:G28"/>
    <mergeCell ref="H4:H28"/>
    <mergeCell ref="M2:M3"/>
    <mergeCell ref="N2:P2"/>
    <mergeCell ref="Q2:Q3"/>
    <mergeCell ref="AC2:AC3"/>
    <mergeCell ref="AF2:AG2"/>
    <mergeCell ref="AM2:AP2"/>
    <mergeCell ref="AR24:AR28"/>
    <mergeCell ref="AR14:AR18"/>
    <mergeCell ref="I19:I23"/>
    <mergeCell ref="J19:J23"/>
    <mergeCell ref="K19:K23"/>
    <mergeCell ref="L19:L23"/>
    <mergeCell ref="Q19:Q23"/>
    <mergeCell ref="R19:R23"/>
    <mergeCell ref="AR19:AR23"/>
    <mergeCell ref="AQ4:AQ28"/>
    <mergeCell ref="AR4:AR8"/>
    <mergeCell ref="I9:I13"/>
    <mergeCell ref="J9:J13"/>
    <mergeCell ref="K9:K13"/>
    <mergeCell ref="L9:L13"/>
    <mergeCell ref="Q9:Q13"/>
    <mergeCell ref="R9:R13"/>
    <mergeCell ref="AR9:AR13"/>
    <mergeCell ref="I14:I18"/>
    <mergeCell ref="AK4:AK28"/>
    <mergeCell ref="AL4:AL28"/>
    <mergeCell ref="AM4:AM28"/>
    <mergeCell ref="AN4:AN28"/>
    <mergeCell ref="AO4:AO28"/>
    <mergeCell ref="AP4:AP28"/>
    <mergeCell ref="AE4:AE28"/>
    <mergeCell ref="Q1:AC1"/>
    <mergeCell ref="AF1:AG1"/>
    <mergeCell ref="AM1:AP1"/>
    <mergeCell ref="AQ1:AR1"/>
    <mergeCell ref="A2:A3"/>
    <mergeCell ref="B2:B3"/>
    <mergeCell ref="C2:D2"/>
    <mergeCell ref="E2:E3"/>
    <mergeCell ref="F2:F3"/>
    <mergeCell ref="G2:H2"/>
    <mergeCell ref="AC4:AC28"/>
    <mergeCell ref="AD4:AD28"/>
    <mergeCell ref="Q14:Q18"/>
    <mergeCell ref="R14:R18"/>
    <mergeCell ref="I4:I8"/>
    <mergeCell ref="J4:J8"/>
    <mergeCell ref="K4:K8"/>
    <mergeCell ref="L4:L8"/>
    <mergeCell ref="M4:M28"/>
    <mergeCell ref="N4:N28"/>
    <mergeCell ref="J14:J18"/>
    <mergeCell ref="K14:K18"/>
    <mergeCell ref="L14:L18"/>
    <mergeCell ref="I24:I28"/>
    <mergeCell ref="AQ2:AQ3"/>
    <mergeCell ref="AR2:AR3"/>
    <mergeCell ref="A4:A28"/>
    <mergeCell ref="B4:B28"/>
    <mergeCell ref="C4:C28"/>
    <mergeCell ref="D4:D28"/>
    <mergeCell ref="E4:E28"/>
    <mergeCell ref="F4:F28"/>
  </mergeCells>
  <conditionalFormatting sqref="I4:I29 I34:I278">
    <cfRule type="expression" dxfId="834" priority="156" stopIfTrue="1">
      <formula>$J4&lt;&gt;""</formula>
    </cfRule>
  </conditionalFormatting>
  <conditionalFormatting sqref="S4:AB8">
    <cfRule type="expression" dxfId="833" priority="159" stopIfTrue="1">
      <formula>$Q$28="SI"</formula>
    </cfRule>
  </conditionalFormatting>
  <conditionalFormatting sqref="S9:AB13">
    <cfRule type="expression" dxfId="832" priority="160" stopIfTrue="1">
      <formula>$Q$33="SI"</formula>
    </cfRule>
  </conditionalFormatting>
  <conditionalFormatting sqref="S14:AB18">
    <cfRule type="expression" dxfId="831" priority="161" stopIfTrue="1">
      <formula>$Q$38="SI"</formula>
    </cfRule>
  </conditionalFormatting>
  <conditionalFormatting sqref="S19:AB23">
    <cfRule type="expression" dxfId="830" priority="162" stopIfTrue="1">
      <formula>$Q$43="SI"</formula>
    </cfRule>
  </conditionalFormatting>
  <conditionalFormatting sqref="S24:AB28">
    <cfRule type="expression" dxfId="829" priority="163" stopIfTrue="1">
      <formula>$Q$48="SI"</formula>
    </cfRule>
  </conditionalFormatting>
  <conditionalFormatting sqref="S49:AB53">
    <cfRule type="expression" dxfId="828" priority="164" stopIfTrue="1">
      <formula>$Q$73="SI"</formula>
    </cfRule>
  </conditionalFormatting>
  <conditionalFormatting sqref="S44:AB48">
    <cfRule type="expression" dxfId="827" priority="165" stopIfTrue="1">
      <formula>$Q$68="SI"</formula>
    </cfRule>
  </conditionalFormatting>
  <conditionalFormatting sqref="S39:AB43">
    <cfRule type="expression" dxfId="826" priority="166" stopIfTrue="1">
      <formula>$Q$63="SI"</formula>
    </cfRule>
  </conditionalFormatting>
  <conditionalFormatting sqref="AA34:AB38">
    <cfRule type="expression" dxfId="825" priority="167" stopIfTrue="1">
      <formula>$S$58="SI"</formula>
    </cfRule>
  </conditionalFormatting>
  <conditionalFormatting sqref="S29:AB33">
    <cfRule type="expression" dxfId="824" priority="168" stopIfTrue="1">
      <formula>$Q$53="SI"</formula>
    </cfRule>
  </conditionalFormatting>
  <conditionalFormatting sqref="S54:AB58">
    <cfRule type="expression" dxfId="823" priority="169" stopIfTrue="1">
      <formula>$Q$78="SI"</formula>
    </cfRule>
  </conditionalFormatting>
  <conditionalFormatting sqref="S59:AB63">
    <cfRule type="expression" dxfId="822" priority="170" stopIfTrue="1">
      <formula>$Q$83="SI"</formula>
    </cfRule>
  </conditionalFormatting>
  <conditionalFormatting sqref="S64:AB68">
    <cfRule type="expression" dxfId="821" priority="171" stopIfTrue="1">
      <formula>$Q$88="SI"</formula>
    </cfRule>
  </conditionalFormatting>
  <conditionalFormatting sqref="S69:AB73">
    <cfRule type="expression" dxfId="820" priority="172" stopIfTrue="1">
      <formula>$Q$93="SI"</formula>
    </cfRule>
  </conditionalFormatting>
  <conditionalFormatting sqref="S74:AB78">
    <cfRule type="expression" dxfId="819" priority="173" stopIfTrue="1">
      <formula>$Q$98="SI"</formula>
    </cfRule>
  </conditionalFormatting>
  <conditionalFormatting sqref="S79:AB83">
    <cfRule type="expression" dxfId="818" priority="174" stopIfTrue="1">
      <formula>$Q$103="SI"</formula>
    </cfRule>
  </conditionalFormatting>
  <conditionalFormatting sqref="AA84:AB88">
    <cfRule type="expression" dxfId="817" priority="175" stopIfTrue="1">
      <formula>$S$108="SI"</formula>
    </cfRule>
  </conditionalFormatting>
  <conditionalFormatting sqref="S89:AB93">
    <cfRule type="expression" dxfId="816" priority="176" stopIfTrue="1">
      <formula>$Q$113="SI"</formula>
    </cfRule>
  </conditionalFormatting>
  <conditionalFormatting sqref="S94:AB98">
    <cfRule type="expression" dxfId="815" priority="177" stopIfTrue="1">
      <formula>$Q$118="SI"</formula>
    </cfRule>
  </conditionalFormatting>
  <conditionalFormatting sqref="S99:AB103">
    <cfRule type="expression" dxfId="814" priority="178" stopIfTrue="1">
      <formula>$Q$123="SI"</formula>
    </cfRule>
  </conditionalFormatting>
  <conditionalFormatting sqref="S104:AB108">
    <cfRule type="expression" dxfId="813" priority="179" stopIfTrue="1">
      <formula>$Q$128="SI"</formula>
    </cfRule>
  </conditionalFormatting>
  <conditionalFormatting sqref="S109:AB113">
    <cfRule type="expression" dxfId="812" priority="180" stopIfTrue="1">
      <formula>$Q$133="SI"</formula>
    </cfRule>
  </conditionalFormatting>
  <conditionalFormatting sqref="S114:AB118">
    <cfRule type="expression" dxfId="811" priority="181" stopIfTrue="1">
      <formula>$Q$138="SI"</formula>
    </cfRule>
  </conditionalFormatting>
  <conditionalFormatting sqref="S119:AB123">
    <cfRule type="expression" dxfId="810" priority="182" stopIfTrue="1">
      <formula>$Q$143="SI"</formula>
    </cfRule>
  </conditionalFormatting>
  <conditionalFormatting sqref="S124:AB128">
    <cfRule type="expression" dxfId="809" priority="183" stopIfTrue="1">
      <formula>$Q$148="SI"</formula>
    </cfRule>
  </conditionalFormatting>
  <conditionalFormatting sqref="S129:AB133">
    <cfRule type="expression" dxfId="808" priority="184" stopIfTrue="1">
      <formula>$Q$153="SI"</formula>
    </cfRule>
  </conditionalFormatting>
  <conditionalFormatting sqref="S139:AB143">
    <cfRule type="expression" dxfId="807" priority="185" stopIfTrue="1">
      <formula>$Q$163="SI"</formula>
    </cfRule>
  </conditionalFormatting>
  <conditionalFormatting sqref="S144:AB148">
    <cfRule type="expression" dxfId="806" priority="186" stopIfTrue="1">
      <formula>$Q$168="SI"</formula>
    </cfRule>
  </conditionalFormatting>
  <conditionalFormatting sqref="S149:AB153">
    <cfRule type="expression" dxfId="805" priority="187" stopIfTrue="1">
      <formula>$Q$173="SI"</formula>
    </cfRule>
  </conditionalFormatting>
  <conditionalFormatting sqref="S154:AB158">
    <cfRule type="expression" dxfId="804" priority="188" stopIfTrue="1">
      <formula>$Q$178="SI"</formula>
    </cfRule>
  </conditionalFormatting>
  <conditionalFormatting sqref="S159:AB163">
    <cfRule type="expression" dxfId="803" priority="189" stopIfTrue="1">
      <formula>$Q$183="SI"</formula>
    </cfRule>
  </conditionalFormatting>
  <conditionalFormatting sqref="S164:AB168">
    <cfRule type="expression" dxfId="802" priority="190" stopIfTrue="1">
      <formula>$Q$188="SI"</formula>
    </cfRule>
  </conditionalFormatting>
  <conditionalFormatting sqref="S169:AB173">
    <cfRule type="expression" dxfId="801" priority="191" stopIfTrue="1">
      <formula>$Q$193="SI"</formula>
    </cfRule>
  </conditionalFormatting>
  <conditionalFormatting sqref="S174:AB178">
    <cfRule type="expression" dxfId="800" priority="192" stopIfTrue="1">
      <formula>$Q$198="SI"</formula>
    </cfRule>
  </conditionalFormatting>
  <conditionalFormatting sqref="S179:AB183">
    <cfRule type="expression" dxfId="799" priority="193" stopIfTrue="1">
      <formula>$Q$203="SI"</formula>
    </cfRule>
  </conditionalFormatting>
  <conditionalFormatting sqref="S204:AB208 S214:AB218 S224:AB228">
    <cfRule type="expression" dxfId="798" priority="213" stopIfTrue="1">
      <formula>$Q$228="SI"</formula>
    </cfRule>
  </conditionalFormatting>
  <conditionalFormatting sqref="AA209:AB213">
    <cfRule type="expression" dxfId="797" priority="214" stopIfTrue="1">
      <formula>$S$233="SI"</formula>
    </cfRule>
  </conditionalFormatting>
  <conditionalFormatting sqref="S219:AB223">
    <cfRule type="expression" dxfId="796" priority="215" stopIfTrue="1">
      <formula>$Q$233="SI"</formula>
    </cfRule>
  </conditionalFormatting>
  <conditionalFormatting sqref="S229:AB233">
    <cfRule type="expression" dxfId="795" priority="216" stopIfTrue="1">
      <formula>$Q$253="SI"</formula>
    </cfRule>
  </conditionalFormatting>
  <conditionalFormatting sqref="S234:AB238">
    <cfRule type="expression" dxfId="794" priority="217" stopIfTrue="1">
      <formula>$Q$258="SI"</formula>
    </cfRule>
  </conditionalFormatting>
  <conditionalFormatting sqref="S239:AB243">
    <cfRule type="expression" dxfId="793" priority="218" stopIfTrue="1">
      <formula>$Q$263="SI"</formula>
    </cfRule>
  </conditionalFormatting>
  <conditionalFormatting sqref="S244:AB248">
    <cfRule type="expression" dxfId="792" priority="219" stopIfTrue="1">
      <formula>$Q$268="SI"</formula>
    </cfRule>
  </conditionalFormatting>
  <conditionalFormatting sqref="S249:AB253">
    <cfRule type="expression" dxfId="791" priority="220" stopIfTrue="1">
      <formula>$Q$273="SI"</formula>
    </cfRule>
  </conditionalFormatting>
  <conditionalFormatting sqref="S254:AB258">
    <cfRule type="expression" dxfId="790" priority="221" stopIfTrue="1">
      <formula>$Q$278="SI"</formula>
    </cfRule>
  </conditionalFormatting>
  <conditionalFormatting sqref="AA259:AB263">
    <cfRule type="expression" dxfId="789" priority="222" stopIfTrue="1">
      <formula>$S$283="SI"</formula>
    </cfRule>
  </conditionalFormatting>
  <conditionalFormatting sqref="S264:AB268">
    <cfRule type="expression" dxfId="788" priority="223" stopIfTrue="1">
      <formula>$Q$288="SI"</formula>
    </cfRule>
  </conditionalFormatting>
  <conditionalFormatting sqref="S269:AB273">
    <cfRule type="expression" dxfId="787" priority="224" stopIfTrue="1">
      <formula>$Q$293="SI"</formula>
    </cfRule>
  </conditionalFormatting>
  <conditionalFormatting sqref="S274:AB278">
    <cfRule type="expression" dxfId="786" priority="225" stopIfTrue="1">
      <formula>$Q$298="SI"</formula>
    </cfRule>
  </conditionalFormatting>
  <conditionalFormatting sqref="S134:AB138">
    <cfRule type="expression" dxfId="785" priority="226" stopIfTrue="1">
      <formula>$Q$158="SI"</formula>
    </cfRule>
  </conditionalFormatting>
  <conditionalFormatting sqref="S34:Z38">
    <cfRule type="expression" dxfId="784" priority="229" stopIfTrue="1">
      <formula>$Q$58="SI"</formula>
    </cfRule>
  </conditionalFormatting>
  <conditionalFormatting sqref="S84:Z88">
    <cfRule type="expression" dxfId="783" priority="230" stopIfTrue="1">
      <formula>$Q$108="SI"</formula>
    </cfRule>
  </conditionalFormatting>
  <conditionalFormatting sqref="S259:Z263">
    <cfRule type="expression" dxfId="782" priority="232" stopIfTrue="1">
      <formula>$Q$283="SI"</formula>
    </cfRule>
  </conditionalFormatting>
  <conditionalFormatting sqref="S209:Z213">
    <cfRule type="expression" dxfId="781" priority="233" stopIfTrue="1">
      <formula>$Q$233="SI"</formula>
    </cfRule>
  </conditionalFormatting>
  <conditionalFormatting sqref="H4:H278">
    <cfRule type="expression" dxfId="780" priority="235" stopIfTrue="1">
      <formula>$G4&lt;&gt;"Otros"</formula>
    </cfRule>
    <cfRule type="expression" dxfId="779" priority="236" stopIfTrue="1">
      <formula>AND($E4&lt;&gt;"",$G4="Otros")</formula>
    </cfRule>
  </conditionalFormatting>
  <conditionalFormatting sqref="I279:I328">
    <cfRule type="expression" dxfId="778" priority="124" stopIfTrue="1">
      <formula>$J279&lt;&gt;""</formula>
    </cfRule>
  </conditionalFormatting>
  <conditionalFormatting sqref="S279:AB283">
    <cfRule type="expression" dxfId="777" priority="127" stopIfTrue="1">
      <formula>$Q$303="SI"</formula>
    </cfRule>
  </conditionalFormatting>
  <conditionalFormatting sqref="S284:AB288">
    <cfRule type="expression" dxfId="776" priority="128" stopIfTrue="1">
      <formula>$Q$308="SI"</formula>
    </cfRule>
  </conditionalFormatting>
  <conditionalFormatting sqref="S289:AB293">
    <cfRule type="expression" dxfId="775" priority="129" stopIfTrue="1">
      <formula>$Q$313="SI"</formula>
    </cfRule>
  </conditionalFormatting>
  <conditionalFormatting sqref="S294:AB298">
    <cfRule type="expression" dxfId="774" priority="130" stopIfTrue="1">
      <formula>$Q$318="SI"</formula>
    </cfRule>
  </conditionalFormatting>
  <conditionalFormatting sqref="S299:AB303">
    <cfRule type="expression" dxfId="773" priority="131" stopIfTrue="1">
      <formula>$Q$323="SI"</formula>
    </cfRule>
  </conditionalFormatting>
  <conditionalFormatting sqref="S304:AB308">
    <cfRule type="expression" dxfId="772" priority="132" stopIfTrue="1">
      <formula>$Q$328="SI"</formula>
    </cfRule>
  </conditionalFormatting>
  <conditionalFormatting sqref="AA309:AB313">
    <cfRule type="expression" dxfId="771" priority="133" stopIfTrue="1">
      <formula>$S$333="SI"</formula>
    </cfRule>
  </conditionalFormatting>
  <conditionalFormatting sqref="S314:AB318">
    <cfRule type="expression" dxfId="770" priority="134" stopIfTrue="1">
      <formula>$Q$338="SI"</formula>
    </cfRule>
  </conditionalFormatting>
  <conditionalFormatting sqref="S319:AB323">
    <cfRule type="expression" dxfId="769" priority="135" stopIfTrue="1">
      <formula>$Q$343="SI"</formula>
    </cfRule>
  </conditionalFormatting>
  <conditionalFormatting sqref="S324:AB328">
    <cfRule type="expression" dxfId="768" priority="136" stopIfTrue="1">
      <formula>$Q$348="SI"</formula>
    </cfRule>
  </conditionalFormatting>
  <conditionalFormatting sqref="S309:Z313">
    <cfRule type="expression" dxfId="767" priority="139" stopIfTrue="1">
      <formula>$Q$333="SI"</formula>
    </cfRule>
  </conditionalFormatting>
  <conditionalFormatting sqref="H279:H328">
    <cfRule type="expression" dxfId="766" priority="140" stopIfTrue="1">
      <formula>$G279&lt;&gt;"Otros"</formula>
    </cfRule>
    <cfRule type="expression" dxfId="765" priority="141" stopIfTrue="1">
      <formula>AND($E279&lt;&gt;"",$G279="Otros")</formula>
    </cfRule>
  </conditionalFormatting>
  <conditionalFormatting sqref="AA184:AB188">
    <cfRule type="expression" dxfId="764" priority="243" stopIfTrue="1">
      <formula>#REF!="SI"</formula>
    </cfRule>
  </conditionalFormatting>
  <conditionalFormatting sqref="S189:AB193">
    <cfRule type="expression" dxfId="763" priority="244" stopIfTrue="1">
      <formula>#REF!="SI"</formula>
    </cfRule>
  </conditionalFormatting>
  <conditionalFormatting sqref="S194:AB198">
    <cfRule type="expression" dxfId="762" priority="245" stopIfTrue="1">
      <formula>#REF!="SI"</formula>
    </cfRule>
  </conditionalFormatting>
  <conditionalFormatting sqref="S199:AB203">
    <cfRule type="expression" dxfId="761" priority="246" stopIfTrue="1">
      <formula>#REF!="SI"</formula>
    </cfRule>
  </conditionalFormatting>
  <conditionalFormatting sqref="S184:Z188">
    <cfRule type="expression" dxfId="760" priority="253" stopIfTrue="1">
      <formula>#REF!="SI"</formula>
    </cfRule>
  </conditionalFormatting>
  <conditionalFormatting sqref="I329:I354 I359:I403">
    <cfRule type="expression" dxfId="759" priority="94" stopIfTrue="1">
      <formula>$J329&lt;&gt;""</formula>
    </cfRule>
  </conditionalFormatting>
  <conditionalFormatting sqref="S329:AB333">
    <cfRule type="expression" dxfId="758" priority="97" stopIfTrue="1">
      <formula>$Q$28="SI"</formula>
    </cfRule>
  </conditionalFormatting>
  <conditionalFormatting sqref="S334:AB338">
    <cfRule type="expression" dxfId="757" priority="98" stopIfTrue="1">
      <formula>$Q$33="SI"</formula>
    </cfRule>
  </conditionalFormatting>
  <conditionalFormatting sqref="S339:AB343">
    <cfRule type="expression" dxfId="756" priority="99" stopIfTrue="1">
      <formula>$Q$38="SI"</formula>
    </cfRule>
  </conditionalFormatting>
  <conditionalFormatting sqref="S344:AB348">
    <cfRule type="expression" dxfId="755" priority="100" stopIfTrue="1">
      <formula>$Q$43="SI"</formula>
    </cfRule>
  </conditionalFormatting>
  <conditionalFormatting sqref="S349:AB353">
    <cfRule type="expression" dxfId="754" priority="101" stopIfTrue="1">
      <formula>$Q$48="SI"</formula>
    </cfRule>
  </conditionalFormatting>
  <conditionalFormatting sqref="S374:AB378">
    <cfRule type="expression" dxfId="753" priority="102" stopIfTrue="1">
      <formula>$Q$73="SI"</formula>
    </cfRule>
  </conditionalFormatting>
  <conditionalFormatting sqref="S369:AB373">
    <cfRule type="expression" dxfId="752" priority="103" stopIfTrue="1">
      <formula>$Q$68="SI"</formula>
    </cfRule>
  </conditionalFormatting>
  <conditionalFormatting sqref="S364:AB368">
    <cfRule type="expression" dxfId="751" priority="104" stopIfTrue="1">
      <formula>$Q$63="SI"</formula>
    </cfRule>
  </conditionalFormatting>
  <conditionalFormatting sqref="AA359:AB363">
    <cfRule type="expression" dxfId="750" priority="105" stopIfTrue="1">
      <formula>$S$58="SI"</formula>
    </cfRule>
  </conditionalFormatting>
  <conditionalFormatting sqref="S354:AB358">
    <cfRule type="expression" dxfId="749" priority="106" stopIfTrue="1">
      <formula>$Q$53="SI"</formula>
    </cfRule>
  </conditionalFormatting>
  <conditionalFormatting sqref="S379:AB383">
    <cfRule type="expression" dxfId="748" priority="107" stopIfTrue="1">
      <formula>$Q$78="SI"</formula>
    </cfRule>
  </conditionalFormatting>
  <conditionalFormatting sqref="S384:AB388">
    <cfRule type="expression" dxfId="747" priority="108" stopIfTrue="1">
      <formula>$Q$83="SI"</formula>
    </cfRule>
  </conditionalFormatting>
  <conditionalFormatting sqref="S389:AB393">
    <cfRule type="expression" dxfId="746" priority="109" stopIfTrue="1">
      <formula>$Q$88="SI"</formula>
    </cfRule>
  </conditionalFormatting>
  <conditionalFormatting sqref="S394:AB398">
    <cfRule type="expression" dxfId="745" priority="110" stopIfTrue="1">
      <formula>$Q$93="SI"</formula>
    </cfRule>
  </conditionalFormatting>
  <conditionalFormatting sqref="S399:AB403">
    <cfRule type="expression" dxfId="744" priority="111" stopIfTrue="1">
      <formula>$Q$98="SI"</formula>
    </cfRule>
  </conditionalFormatting>
  <conditionalFormatting sqref="S359:Z363">
    <cfRule type="expression" dxfId="743" priority="114" stopIfTrue="1">
      <formula>$Q$58="SI"</formula>
    </cfRule>
  </conditionalFormatting>
  <conditionalFormatting sqref="H329:H403">
    <cfRule type="expression" dxfId="742" priority="115" stopIfTrue="1">
      <formula>$G329&lt;&gt;"Otros"</formula>
    </cfRule>
    <cfRule type="expression" dxfId="741" priority="116" stopIfTrue="1">
      <formula>AND($E329&lt;&gt;"",$G329="Otros")</formula>
    </cfRule>
  </conditionalFormatting>
  <conditionalFormatting sqref="L4:L78">
    <cfRule type="expression" dxfId="740" priority="92" stopIfTrue="1">
      <formula>AND($K4="Entorno",$L4="Interno")</formula>
    </cfRule>
  </conditionalFormatting>
  <conditionalFormatting sqref="P4:P78">
    <cfRule type="cellIs" dxfId="739" priority="88" stopIfTrue="1" operator="equal">
      <formula>"IV"</formula>
    </cfRule>
    <cfRule type="cellIs" dxfId="738" priority="89" stopIfTrue="1" operator="equal">
      <formula>"III"</formula>
    </cfRule>
    <cfRule type="cellIs" dxfId="737" priority="90" stopIfTrue="1" operator="equal">
      <formula>"II"</formula>
    </cfRule>
    <cfRule type="cellIs" dxfId="736" priority="91" stopIfTrue="1" operator="equal">
      <formula>"I"</formula>
    </cfRule>
  </conditionalFormatting>
  <conditionalFormatting sqref="AN4 AN29 AN54">
    <cfRule type="cellIs" dxfId="735" priority="82" stopIfTrue="1" operator="equal">
      <formula>"II"</formula>
    </cfRule>
  </conditionalFormatting>
  <conditionalFormatting sqref="AM4 AM29 AM54">
    <cfRule type="cellIs" dxfId="734" priority="83" stopIfTrue="1" operator="equal">
      <formula>"I"</formula>
    </cfRule>
  </conditionalFormatting>
  <conditionalFormatting sqref="AC4:AC78">
    <cfRule type="cellIs" dxfId="733" priority="84" stopIfTrue="1" operator="equal">
      <formula>"SI"</formula>
    </cfRule>
    <cfRule type="cellIs" dxfId="732" priority="85" stopIfTrue="1" operator="equal">
      <formula>"NO"</formula>
    </cfRule>
  </conditionalFormatting>
  <conditionalFormatting sqref="AO4 AO29 AO54">
    <cfRule type="cellIs" dxfId="731" priority="86" stopIfTrue="1" operator="equal">
      <formula>"III"</formula>
    </cfRule>
  </conditionalFormatting>
  <conditionalFormatting sqref="AP4 AP29 AP54">
    <cfRule type="cellIs" dxfId="730" priority="87" stopIfTrue="1" operator="equal">
      <formula>"IV"</formula>
    </cfRule>
  </conditionalFormatting>
  <conditionalFormatting sqref="P79:P128">
    <cfRule type="cellIs" dxfId="729" priority="78" stopIfTrue="1" operator="equal">
      <formula>"IV"</formula>
    </cfRule>
    <cfRule type="cellIs" dxfId="728" priority="79" stopIfTrue="1" operator="equal">
      <formula>"III"</formula>
    </cfRule>
    <cfRule type="cellIs" dxfId="727" priority="80" stopIfTrue="1" operator="equal">
      <formula>"II"</formula>
    </cfRule>
    <cfRule type="cellIs" dxfId="726" priority="81" stopIfTrue="1" operator="equal">
      <formula>"I"</formula>
    </cfRule>
  </conditionalFormatting>
  <conditionalFormatting sqref="L79:L103">
    <cfRule type="expression" dxfId="725" priority="77" stopIfTrue="1">
      <formula>AND($K79="Entorno",$L79="Interno")</formula>
    </cfRule>
  </conditionalFormatting>
  <conditionalFormatting sqref="L119:L128">
    <cfRule type="expression" dxfId="724" priority="76" stopIfTrue="1">
      <formula>AND($K119="Entorno",$L119="Interno")</formula>
    </cfRule>
  </conditionalFormatting>
  <conditionalFormatting sqref="L104:L108">
    <cfRule type="expression" dxfId="723" priority="75" stopIfTrue="1">
      <formula>AND($K104="Entorno",$L104="Interno")</formula>
    </cfRule>
  </conditionalFormatting>
  <conditionalFormatting sqref="L109:L113">
    <cfRule type="expression" dxfId="722" priority="74" stopIfTrue="1">
      <formula>AND($K109="Entorno",$L109="Interno")</formula>
    </cfRule>
  </conditionalFormatting>
  <conditionalFormatting sqref="L114:L118">
    <cfRule type="expression" dxfId="721" priority="73" stopIfTrue="1">
      <formula>AND($K114="Entorno",$L114="Interno")</formula>
    </cfRule>
  </conditionalFormatting>
  <conditionalFormatting sqref="AN79 AN104">
    <cfRule type="cellIs" dxfId="720" priority="67" stopIfTrue="1" operator="equal">
      <formula>"II"</formula>
    </cfRule>
  </conditionalFormatting>
  <conditionalFormatting sqref="AM79 AM104">
    <cfRule type="cellIs" dxfId="719" priority="68" stopIfTrue="1" operator="equal">
      <formula>"I"</formula>
    </cfRule>
  </conditionalFormatting>
  <conditionalFormatting sqref="AC79:AC128">
    <cfRule type="cellIs" dxfId="718" priority="69" stopIfTrue="1" operator="equal">
      <formula>"SI"</formula>
    </cfRule>
    <cfRule type="cellIs" dxfId="717" priority="70" stopIfTrue="1" operator="equal">
      <formula>"NO"</formula>
    </cfRule>
  </conditionalFormatting>
  <conditionalFormatting sqref="AO79 AO104">
    <cfRule type="cellIs" dxfId="716" priority="71" stopIfTrue="1" operator="equal">
      <formula>"III"</formula>
    </cfRule>
  </conditionalFormatting>
  <conditionalFormatting sqref="AP79 AP104">
    <cfRule type="cellIs" dxfId="715" priority="72" stopIfTrue="1" operator="equal">
      <formula>"IV"</formula>
    </cfRule>
  </conditionalFormatting>
  <conditionalFormatting sqref="L129:L153">
    <cfRule type="expression" dxfId="714" priority="66" stopIfTrue="1">
      <formula>AND($K129="Entorno",$L129="Interno")</formula>
    </cfRule>
  </conditionalFormatting>
  <conditionalFormatting sqref="P129:P153">
    <cfRule type="cellIs" dxfId="713" priority="62" stopIfTrue="1" operator="equal">
      <formula>"IV"</formula>
    </cfRule>
    <cfRule type="cellIs" dxfId="712" priority="63" stopIfTrue="1" operator="equal">
      <formula>"III"</formula>
    </cfRule>
    <cfRule type="cellIs" dxfId="711" priority="64" stopIfTrue="1" operator="equal">
      <formula>"II"</formula>
    </cfRule>
    <cfRule type="cellIs" dxfId="710" priority="65" stopIfTrue="1" operator="equal">
      <formula>"I"</formula>
    </cfRule>
  </conditionalFormatting>
  <conditionalFormatting sqref="AN329 AN354 AN379">
    <cfRule type="cellIs" dxfId="709" priority="1" stopIfTrue="1" operator="equal">
      <formula>"II"</formula>
    </cfRule>
  </conditionalFormatting>
  <conditionalFormatting sqref="AN129">
    <cfRule type="cellIs" dxfId="708" priority="56" stopIfTrue="1" operator="equal">
      <formula>"II"</formula>
    </cfRule>
  </conditionalFormatting>
  <conditionalFormatting sqref="AM129">
    <cfRule type="cellIs" dxfId="707" priority="57" stopIfTrue="1" operator="equal">
      <formula>"I"</formula>
    </cfRule>
  </conditionalFormatting>
  <conditionalFormatting sqref="AC129:AC153">
    <cfRule type="cellIs" dxfId="706" priority="58" stopIfTrue="1" operator="equal">
      <formula>"SI"</formula>
    </cfRule>
    <cfRule type="cellIs" dxfId="705" priority="59" stopIfTrue="1" operator="equal">
      <formula>"NO"</formula>
    </cfRule>
  </conditionalFormatting>
  <conditionalFormatting sqref="AO129">
    <cfRule type="cellIs" dxfId="704" priority="60" stopIfTrue="1" operator="equal">
      <formula>"III"</formula>
    </cfRule>
  </conditionalFormatting>
  <conditionalFormatting sqref="AP129">
    <cfRule type="cellIs" dxfId="703" priority="61" stopIfTrue="1" operator="equal">
      <formula>"IV"</formula>
    </cfRule>
  </conditionalFormatting>
  <conditionalFormatting sqref="L154:L228">
    <cfRule type="expression" dxfId="702" priority="55" stopIfTrue="1">
      <formula>AND($K154="Entorno",$L154="Interno")</formula>
    </cfRule>
  </conditionalFormatting>
  <conditionalFormatting sqref="P154:P228">
    <cfRule type="cellIs" dxfId="701" priority="51" stopIfTrue="1" operator="equal">
      <formula>"IV"</formula>
    </cfRule>
    <cfRule type="cellIs" dxfId="700" priority="52" stopIfTrue="1" operator="equal">
      <formula>"III"</formula>
    </cfRule>
    <cfRule type="cellIs" dxfId="699" priority="53" stopIfTrue="1" operator="equal">
      <formula>"II"</formula>
    </cfRule>
    <cfRule type="cellIs" dxfId="698" priority="54" stopIfTrue="1" operator="equal">
      <formula>"I"</formula>
    </cfRule>
  </conditionalFormatting>
  <conditionalFormatting sqref="AN154 AN179 AN204">
    <cfRule type="cellIs" dxfId="697" priority="45" stopIfTrue="1" operator="equal">
      <formula>"II"</formula>
    </cfRule>
  </conditionalFormatting>
  <conditionalFormatting sqref="AM154 AM179 AM204">
    <cfRule type="cellIs" dxfId="696" priority="46" stopIfTrue="1" operator="equal">
      <formula>"I"</formula>
    </cfRule>
  </conditionalFormatting>
  <conditionalFormatting sqref="AC154:AC228">
    <cfRule type="cellIs" dxfId="695" priority="47" stopIfTrue="1" operator="equal">
      <formula>"SI"</formula>
    </cfRule>
    <cfRule type="cellIs" dxfId="694" priority="48" stopIfTrue="1" operator="equal">
      <formula>"NO"</formula>
    </cfRule>
  </conditionalFormatting>
  <conditionalFormatting sqref="AO154 AO179 AO204">
    <cfRule type="cellIs" dxfId="693" priority="49" stopIfTrue="1" operator="equal">
      <formula>"III"</formula>
    </cfRule>
  </conditionalFormatting>
  <conditionalFormatting sqref="AP154 AP179 AP204">
    <cfRule type="cellIs" dxfId="692" priority="50" stopIfTrue="1" operator="equal">
      <formula>"IV"</formula>
    </cfRule>
  </conditionalFormatting>
  <conditionalFormatting sqref="P229:P253">
    <cfRule type="cellIs" dxfId="691" priority="41" stopIfTrue="1" operator="equal">
      <formula>"IV"</formula>
    </cfRule>
    <cfRule type="cellIs" dxfId="690" priority="42" stopIfTrue="1" operator="equal">
      <formula>"III"</formula>
    </cfRule>
    <cfRule type="cellIs" dxfId="689" priority="43" stopIfTrue="1" operator="equal">
      <formula>"II"</formula>
    </cfRule>
    <cfRule type="cellIs" dxfId="688" priority="44" stopIfTrue="1" operator="equal">
      <formula>"I"</formula>
    </cfRule>
  </conditionalFormatting>
  <conditionalFormatting sqref="L229:L253">
    <cfRule type="expression" dxfId="687" priority="40" stopIfTrue="1">
      <formula>AND($K229="Entorno",$L229="Interno")</formula>
    </cfRule>
  </conditionalFormatting>
  <conditionalFormatting sqref="AN229">
    <cfRule type="cellIs" dxfId="686" priority="34" stopIfTrue="1" operator="equal">
      <formula>"II"</formula>
    </cfRule>
  </conditionalFormatting>
  <conditionalFormatting sqref="AM229">
    <cfRule type="cellIs" dxfId="685" priority="35" stopIfTrue="1" operator="equal">
      <formula>"I"</formula>
    </cfRule>
  </conditionalFormatting>
  <conditionalFormatting sqref="AC229:AC253">
    <cfRule type="cellIs" dxfId="684" priority="36" stopIfTrue="1" operator="equal">
      <formula>"SI"</formula>
    </cfRule>
    <cfRule type="cellIs" dxfId="683" priority="37" stopIfTrue="1" operator="equal">
      <formula>"NO"</formula>
    </cfRule>
  </conditionalFormatting>
  <conditionalFormatting sqref="AO229">
    <cfRule type="cellIs" dxfId="682" priority="38" stopIfTrue="1" operator="equal">
      <formula>"III"</formula>
    </cfRule>
  </conditionalFormatting>
  <conditionalFormatting sqref="AP229">
    <cfRule type="cellIs" dxfId="681" priority="39" stopIfTrue="1" operator="equal">
      <formula>"IV"</formula>
    </cfRule>
  </conditionalFormatting>
  <conditionalFormatting sqref="L254:L278">
    <cfRule type="expression" dxfId="680" priority="33" stopIfTrue="1">
      <formula>AND($K254="Entorno",$L254="Interno")</formula>
    </cfRule>
  </conditionalFormatting>
  <conditionalFormatting sqref="P254:P278">
    <cfRule type="cellIs" dxfId="679" priority="29" stopIfTrue="1" operator="equal">
      <formula>"IV"</formula>
    </cfRule>
    <cfRule type="cellIs" dxfId="678" priority="30" stopIfTrue="1" operator="equal">
      <formula>"III"</formula>
    </cfRule>
    <cfRule type="cellIs" dxfId="677" priority="31" stopIfTrue="1" operator="equal">
      <formula>"II"</formula>
    </cfRule>
    <cfRule type="cellIs" dxfId="676" priority="32" stopIfTrue="1" operator="equal">
      <formula>"I"</formula>
    </cfRule>
  </conditionalFormatting>
  <conditionalFormatting sqref="AN254">
    <cfRule type="cellIs" dxfId="675" priority="23" stopIfTrue="1" operator="equal">
      <formula>"II"</formula>
    </cfRule>
  </conditionalFormatting>
  <conditionalFormatting sqref="AM254">
    <cfRule type="cellIs" dxfId="674" priority="24" stopIfTrue="1" operator="equal">
      <formula>"I"</formula>
    </cfRule>
  </conditionalFormatting>
  <conditionalFormatting sqref="AC254:AC278">
    <cfRule type="cellIs" dxfId="673" priority="25" stopIfTrue="1" operator="equal">
      <formula>"SI"</formula>
    </cfRule>
    <cfRule type="cellIs" dxfId="672" priority="26" stopIfTrue="1" operator="equal">
      <formula>"NO"</formula>
    </cfRule>
  </conditionalFormatting>
  <conditionalFormatting sqref="AO254">
    <cfRule type="cellIs" dxfId="671" priority="27" stopIfTrue="1" operator="equal">
      <formula>"III"</formula>
    </cfRule>
  </conditionalFormatting>
  <conditionalFormatting sqref="AP254">
    <cfRule type="cellIs" dxfId="670" priority="28" stopIfTrue="1" operator="equal">
      <formula>"IV"</formula>
    </cfRule>
  </conditionalFormatting>
  <conditionalFormatting sqref="L279:L328">
    <cfRule type="expression" dxfId="669" priority="22" stopIfTrue="1">
      <formula>AND($K279="Entorno",$L279="Interno")</formula>
    </cfRule>
  </conditionalFormatting>
  <conditionalFormatting sqref="P279:P328">
    <cfRule type="cellIs" dxfId="668" priority="18" stopIfTrue="1" operator="equal">
      <formula>"IV"</formula>
    </cfRule>
    <cfRule type="cellIs" dxfId="667" priority="19" stopIfTrue="1" operator="equal">
      <formula>"III"</formula>
    </cfRule>
    <cfRule type="cellIs" dxfId="666" priority="20" stopIfTrue="1" operator="equal">
      <formula>"II"</formula>
    </cfRule>
    <cfRule type="cellIs" dxfId="665" priority="21" stopIfTrue="1" operator="equal">
      <formula>"I"</formula>
    </cfRule>
  </conditionalFormatting>
  <conditionalFormatting sqref="AN279 AN304">
    <cfRule type="cellIs" dxfId="664" priority="12" stopIfTrue="1" operator="equal">
      <formula>"II"</formula>
    </cfRule>
  </conditionalFormatting>
  <conditionalFormatting sqref="AM279 AM304">
    <cfRule type="cellIs" dxfId="663" priority="13" stopIfTrue="1" operator="equal">
      <formula>"I"</formula>
    </cfRule>
  </conditionalFormatting>
  <conditionalFormatting sqref="AC279:AC328">
    <cfRule type="cellIs" dxfId="662" priority="14" stopIfTrue="1" operator="equal">
      <formula>"SI"</formula>
    </cfRule>
    <cfRule type="cellIs" dxfId="661" priority="15" stopIfTrue="1" operator="equal">
      <formula>"NO"</formula>
    </cfRule>
  </conditionalFormatting>
  <conditionalFormatting sqref="AO279 AO304">
    <cfRule type="cellIs" dxfId="660" priority="16" stopIfTrue="1" operator="equal">
      <formula>"III"</formula>
    </cfRule>
  </conditionalFormatting>
  <conditionalFormatting sqref="AP279 AP304">
    <cfRule type="cellIs" dxfId="659" priority="17" stopIfTrue="1" operator="equal">
      <formula>"IV"</formula>
    </cfRule>
  </conditionalFormatting>
  <conditionalFormatting sqref="L329:L403">
    <cfRule type="expression" dxfId="658" priority="11" stopIfTrue="1">
      <formula>AND($K329="Entorno",$L329="Interno")</formula>
    </cfRule>
  </conditionalFormatting>
  <conditionalFormatting sqref="P329:P403">
    <cfRule type="cellIs" dxfId="657" priority="7" stopIfTrue="1" operator="equal">
      <formula>"IV"</formula>
    </cfRule>
    <cfRule type="cellIs" dxfId="656" priority="8" stopIfTrue="1" operator="equal">
      <formula>"III"</formula>
    </cfRule>
    <cfRule type="cellIs" dxfId="655" priority="9" stopIfTrue="1" operator="equal">
      <formula>"II"</formula>
    </cfRule>
    <cfRule type="cellIs" dxfId="654" priority="10" stopIfTrue="1" operator="equal">
      <formula>"I"</formula>
    </cfRule>
  </conditionalFormatting>
  <conditionalFormatting sqref="AM329 AM354 AM379">
    <cfRule type="cellIs" dxfId="653" priority="2" stopIfTrue="1" operator="equal">
      <formula>"I"</formula>
    </cfRule>
  </conditionalFormatting>
  <conditionalFormatting sqref="AC329:AC403">
    <cfRule type="cellIs" dxfId="652" priority="3" stopIfTrue="1" operator="equal">
      <formula>"SI"</formula>
    </cfRule>
    <cfRule type="cellIs" dxfId="651" priority="4" stopIfTrue="1" operator="equal">
      <formula>"NO"</formula>
    </cfRule>
  </conditionalFormatting>
  <conditionalFormatting sqref="AO329 AO354 AO379">
    <cfRule type="cellIs" dxfId="650" priority="5" stopIfTrue="1" operator="equal">
      <formula>"III"</formula>
    </cfRule>
  </conditionalFormatting>
  <conditionalFormatting sqref="AP329 AP354 AP379">
    <cfRule type="cellIs" dxfId="649" priority="6" stopIfTrue="1" operator="equal">
      <formula>"IV"</formula>
    </cfRule>
  </conditionalFormatting>
  <dataValidations count="14">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4:AG29 AG204:AG304 AG54:AG104 AG129:AG179 AG329:AG354 AG379:AG403">
      <formula1>$AG$2:$AG$11</formula1>
    </dataValidation>
    <dataValidation errorStyle="information" allowBlank="1" showInputMessage="1" showErrorMessage="1" sqref="AJ154:AL154 AJ279:AL279 AJ304:AL304 AJ29:AL29 AJ54:AL54 AJ104:AL104 AJ4:AL4 AJ79:AL79 AJ129:AL129 AJ204:AL204 AJ229:AL229 AJ179:AL179 AJ254:AL254 AJ329:AL329 AJ354:AL354 AJ379:AL379"/>
    <dataValidation type="list" allowBlank="1" showInputMessage="1" showErrorMessage="1" sqref="C4:C403">
      <formula1>$C$2:$C$5</formula1>
    </dataValidation>
    <dataValidation type="list" allowBlank="1" showInputMessage="1" showErrorMessage="1" sqref="V4:Y403">
      <formula1>$V$2:$V$3</formula1>
    </dataValidation>
    <dataValidation type="list" allowBlank="1" showInputMessage="1" showErrorMessage="1" sqref="G4:G403">
      <formula1>$G$2:$G$15</formula1>
    </dataValidation>
    <dataValidation type="list" allowBlank="1" showInputMessage="1" showErrorMessage="1" sqref="F4:F403">
      <formula1>$F$2:$F$4</formula1>
    </dataValidation>
    <dataValidation type="list" allowBlank="1" showInputMessage="1" showErrorMessage="1" sqref="K4:K403">
      <formula1>$K$2:$K$8</formula1>
    </dataValidation>
    <dataValidation type="list" allowBlank="1" showInputMessage="1" showErrorMessage="1" sqref="O4:O403">
      <formula1>$O$2:$O$11</formula1>
    </dataValidation>
    <dataValidation type="list" allowBlank="1" showInputMessage="1" showErrorMessage="1" sqref="N4:N403">
      <formula1>$N$2:$N$11</formula1>
    </dataValidation>
    <dataValidation type="list" allowBlank="1" showInputMessage="1" showErrorMessage="1" sqref="L4:L403">
      <formula1>$L$2:$L$3</formula1>
    </dataValidation>
    <dataValidation type="list" allowBlank="1" showInputMessage="1" showErrorMessage="1" sqref="U4:U403">
      <formula1>$U$2:$U$4</formula1>
    </dataValidation>
    <dataValidation type="list" allowBlank="1" showInputMessage="1" showErrorMessage="1" sqref="Q4:Q403">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4:AF403">
      <formula1>$AF$2:$AF$11</formula1>
    </dataValidation>
    <dataValidation type="list" allowBlank="1" showInputMessage="1" showErrorMessage="1" sqref="AQ4:AQ403">
      <formula1>$AQ$3:$AQ$7</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54"/>
  <sheetViews>
    <sheetView topLeftCell="AC70" zoomScale="60" zoomScaleNormal="60" workbookViewId="0">
      <selection activeCell="AS115" sqref="AS115:AS119"/>
    </sheetView>
  </sheetViews>
  <sheetFormatPr baseColWidth="10" defaultRowHeight="15"/>
  <cols>
    <col min="1" max="1" width="14.7109375" customWidth="1"/>
    <col min="2" max="2" width="23.7109375" customWidth="1"/>
    <col min="3" max="3" width="13.42578125" customWidth="1"/>
    <col min="4" max="4" width="34.4257812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3.42578125" customWidth="1"/>
    <col min="18" max="18" width="0.5703125" hidden="1"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 min="45" max="45" width="14.28515625" customWidth="1"/>
  </cols>
  <sheetData>
    <row r="1" spans="1:45">
      <c r="A1" s="22"/>
      <c r="B1" s="22"/>
      <c r="C1" s="22"/>
      <c r="D1" s="22"/>
      <c r="E1" s="23"/>
      <c r="F1" s="22"/>
      <c r="G1" s="23"/>
      <c r="H1" s="23"/>
      <c r="I1" s="23"/>
      <c r="J1" s="23"/>
      <c r="K1" s="22"/>
      <c r="L1" s="23"/>
      <c r="M1" s="24"/>
      <c r="N1" s="25"/>
      <c r="O1" s="23"/>
      <c r="P1" s="23"/>
      <c r="Q1" s="25"/>
      <c r="R1" s="25"/>
      <c r="S1" s="23"/>
      <c r="T1" s="26"/>
      <c r="U1" s="25"/>
      <c r="V1" s="25"/>
      <c r="W1" s="25"/>
      <c r="X1" s="25"/>
      <c r="Y1" s="25"/>
      <c r="Z1" s="25"/>
      <c r="AA1" s="25"/>
      <c r="AB1" s="25"/>
      <c r="AC1" s="25"/>
      <c r="AD1" s="25"/>
      <c r="AE1" s="25"/>
      <c r="AF1" s="23"/>
      <c r="AG1" s="23"/>
      <c r="AH1" s="25"/>
      <c r="AI1" s="25"/>
      <c r="AJ1" s="23"/>
      <c r="AK1" s="23"/>
      <c r="AL1" s="23"/>
      <c r="AM1" s="27"/>
      <c r="AN1" s="27"/>
      <c r="AO1" s="27"/>
      <c r="AP1" s="27"/>
      <c r="AQ1" s="23"/>
      <c r="AR1" s="23"/>
    </row>
    <row r="2" spans="1:45" ht="63.75" customHeight="1">
      <c r="A2" s="1" t="s">
        <v>0</v>
      </c>
      <c r="B2" s="2"/>
      <c r="C2" s="2"/>
      <c r="D2" s="2"/>
      <c r="E2" s="2"/>
      <c r="F2" s="2"/>
      <c r="G2" s="2"/>
      <c r="H2" s="2"/>
      <c r="I2" s="2"/>
      <c r="J2" s="2"/>
      <c r="K2" s="2"/>
      <c r="L2" s="2"/>
      <c r="M2" s="2"/>
      <c r="N2" s="2"/>
      <c r="O2" s="2"/>
      <c r="P2" s="2"/>
      <c r="Q2" s="40" t="s">
        <v>1</v>
      </c>
      <c r="R2" s="41"/>
      <c r="S2" s="41"/>
      <c r="T2" s="41"/>
      <c r="U2" s="41"/>
      <c r="V2" s="41"/>
      <c r="W2" s="41"/>
      <c r="X2" s="41"/>
      <c r="Y2" s="41"/>
      <c r="Z2" s="41"/>
      <c r="AA2" s="41"/>
      <c r="AB2" s="41"/>
      <c r="AC2" s="42"/>
      <c r="AD2" s="3"/>
      <c r="AE2" s="3"/>
      <c r="AF2" s="43" t="s">
        <v>2</v>
      </c>
      <c r="AG2" s="43"/>
      <c r="AH2" s="3"/>
      <c r="AI2" s="3"/>
      <c r="AJ2" s="4"/>
      <c r="AK2" s="4"/>
      <c r="AL2" s="4"/>
      <c r="AM2" s="44" t="e">
        <f>+"IV. MAPA 
DE RIESGOS    "&amp;'[2]Información General'!#REF!</f>
        <v>#REF!</v>
      </c>
      <c r="AN2" s="45"/>
      <c r="AO2" s="45"/>
      <c r="AP2" s="46"/>
      <c r="AQ2" s="47" t="s">
        <v>3</v>
      </c>
      <c r="AR2" s="48"/>
      <c r="AS2" s="28"/>
    </row>
    <row r="3" spans="1:45" ht="54" customHeight="1">
      <c r="A3" s="49" t="s">
        <v>4</v>
      </c>
      <c r="B3" s="51" t="s">
        <v>5</v>
      </c>
      <c r="C3" s="51" t="s">
        <v>6</v>
      </c>
      <c r="D3" s="51"/>
      <c r="E3" s="51" t="s">
        <v>7</v>
      </c>
      <c r="F3" s="51" t="s">
        <v>8</v>
      </c>
      <c r="G3" s="53" t="s">
        <v>9</v>
      </c>
      <c r="H3" s="53"/>
      <c r="I3" s="5" t="s">
        <v>10</v>
      </c>
      <c r="J3" s="6"/>
      <c r="K3" s="6"/>
      <c r="L3" s="6"/>
      <c r="M3" s="51" t="s">
        <v>11</v>
      </c>
      <c r="N3" s="51" t="s">
        <v>12</v>
      </c>
      <c r="O3" s="51"/>
      <c r="P3" s="51"/>
      <c r="Q3" s="51" t="s">
        <v>13</v>
      </c>
      <c r="R3" s="7">
        <f>SUM(R5:R29)</f>
        <v>0</v>
      </c>
      <c r="S3" s="8" t="s">
        <v>14</v>
      </c>
      <c r="T3" s="9"/>
      <c r="U3" s="9"/>
      <c r="V3" s="10" t="s">
        <v>15</v>
      </c>
      <c r="W3" s="10"/>
      <c r="X3" s="10"/>
      <c r="Y3" s="10"/>
      <c r="Z3" s="10"/>
      <c r="AA3" s="7"/>
      <c r="AB3" s="7"/>
      <c r="AC3" s="70" t="s">
        <v>16</v>
      </c>
      <c r="AD3" s="11"/>
      <c r="AE3" s="11"/>
      <c r="AF3" s="51" t="s">
        <v>17</v>
      </c>
      <c r="AG3" s="51"/>
      <c r="AH3" s="11"/>
      <c r="AI3" s="11"/>
      <c r="AJ3" s="7"/>
      <c r="AK3" s="7"/>
      <c r="AL3" s="7"/>
      <c r="AM3" s="72" t="s">
        <v>18</v>
      </c>
      <c r="AN3" s="73"/>
      <c r="AO3" s="73"/>
      <c r="AP3" s="73"/>
      <c r="AQ3" s="51" t="s">
        <v>19</v>
      </c>
      <c r="AR3" s="64" t="s">
        <v>20</v>
      </c>
      <c r="AS3" s="64" t="s">
        <v>796</v>
      </c>
    </row>
    <row r="4" spans="1:45" ht="45">
      <c r="A4" s="50"/>
      <c r="B4" s="52"/>
      <c r="C4" s="12" t="s">
        <v>21</v>
      </c>
      <c r="D4" s="12" t="s">
        <v>22</v>
      </c>
      <c r="E4" s="52"/>
      <c r="F4" s="52"/>
      <c r="G4" s="13" t="s">
        <v>21</v>
      </c>
      <c r="H4" s="12" t="s">
        <v>23</v>
      </c>
      <c r="I4" s="12" t="s">
        <v>24</v>
      </c>
      <c r="J4" s="12" t="s">
        <v>22</v>
      </c>
      <c r="K4" s="12" t="s">
        <v>25</v>
      </c>
      <c r="L4" s="12" t="s">
        <v>26</v>
      </c>
      <c r="M4" s="52"/>
      <c r="N4" s="12" t="s">
        <v>27</v>
      </c>
      <c r="O4" s="12" t="s">
        <v>28</v>
      </c>
      <c r="P4" s="12" t="s">
        <v>29</v>
      </c>
      <c r="Q4" s="52"/>
      <c r="R4" s="12">
        <f>COUNTIF(R5:R29,1)</f>
        <v>0</v>
      </c>
      <c r="S4" s="14" t="s">
        <v>30</v>
      </c>
      <c r="T4" s="14" t="s">
        <v>22</v>
      </c>
      <c r="U4" s="14" t="s">
        <v>26</v>
      </c>
      <c r="V4" s="15" t="s">
        <v>31</v>
      </c>
      <c r="W4" s="15" t="s">
        <v>32</v>
      </c>
      <c r="X4" s="15" t="s">
        <v>33</v>
      </c>
      <c r="Y4" s="15" t="s">
        <v>34</v>
      </c>
      <c r="Z4" s="12" t="s">
        <v>35</v>
      </c>
      <c r="AA4" s="12">
        <f>SUM(AA5:AA29)</f>
        <v>0</v>
      </c>
      <c r="AB4" s="12"/>
      <c r="AC4" s="71"/>
      <c r="AD4" s="16"/>
      <c r="AE4" s="16"/>
      <c r="AF4" s="12" t="s">
        <v>36</v>
      </c>
      <c r="AG4" s="12" t="s">
        <v>37</v>
      </c>
      <c r="AH4" s="16"/>
      <c r="AI4" s="16"/>
      <c r="AJ4" s="17"/>
      <c r="AK4" s="17"/>
      <c r="AL4" s="17"/>
      <c r="AM4" s="18" t="s">
        <v>38</v>
      </c>
      <c r="AN4" s="19" t="s">
        <v>39</v>
      </c>
      <c r="AO4" s="20" t="s">
        <v>40</v>
      </c>
      <c r="AP4" s="21" t="s">
        <v>41</v>
      </c>
      <c r="AQ4" s="52"/>
      <c r="AR4" s="65"/>
      <c r="AS4" s="65"/>
    </row>
    <row r="5" spans="1:45" ht="15" customHeight="1">
      <c r="A5" s="66" t="str">
        <f>IF(E5&lt;&gt;"",'[3]Información General'!$D$15&amp;"_"&amp;+$A$1+1,"")</f>
        <v>2025_1</v>
      </c>
      <c r="B5" s="67" t="s">
        <v>255</v>
      </c>
      <c r="C5" s="68" t="s">
        <v>120</v>
      </c>
      <c r="D5" s="68" t="s">
        <v>256</v>
      </c>
      <c r="E5" s="111" t="s">
        <v>257</v>
      </c>
      <c r="F5" s="68" t="s">
        <v>198</v>
      </c>
      <c r="G5" s="91" t="s">
        <v>209</v>
      </c>
      <c r="H5" s="85"/>
      <c r="I5" s="61">
        <v>1.1000000000000001</v>
      </c>
      <c r="J5" s="110" t="s">
        <v>258</v>
      </c>
      <c r="K5" s="58" t="s">
        <v>70</v>
      </c>
      <c r="L5" s="58" t="s">
        <v>62</v>
      </c>
      <c r="M5" s="110" t="s">
        <v>451</v>
      </c>
      <c r="N5" s="63">
        <v>8</v>
      </c>
      <c r="O5" s="63">
        <v>8</v>
      </c>
      <c r="P5" s="89" t="str">
        <f>IF(AND(N5&lt;&gt;"",O5&lt;&gt;""),IF(AND(N5&gt;5,O5&gt;5),"I",IF(AND(N5&lt;=5,O5&gt;5),"II",IF(AND(N5&gt;5,O5&lt;=5),"IV",IF(AND(N5&lt;=5,O5&lt;=5),"III")))),"")</f>
        <v>I</v>
      </c>
      <c r="Q5" s="58" t="s">
        <v>51</v>
      </c>
      <c r="R5" s="59"/>
      <c r="S5" s="29"/>
      <c r="T5" s="30"/>
      <c r="U5" s="31"/>
      <c r="V5" s="31"/>
      <c r="W5" s="31"/>
      <c r="X5" s="31"/>
      <c r="Y5" s="31"/>
      <c r="Z5" s="32"/>
      <c r="AA5" s="33"/>
      <c r="AB5" s="33"/>
      <c r="AC5" s="54" t="s">
        <v>51</v>
      </c>
      <c r="AD5" s="56" t="str">
        <f>IF($N5=1,"b","")</f>
        <v/>
      </c>
      <c r="AE5" s="56" t="str">
        <f>IF($O5=1,"b","")</f>
        <v/>
      </c>
      <c r="AF5" s="63">
        <v>7</v>
      </c>
      <c r="AG5" s="63">
        <v>7</v>
      </c>
      <c r="AH5" s="81">
        <v>0</v>
      </c>
      <c r="AI5" s="81">
        <v>0</v>
      </c>
      <c r="AJ5" s="77">
        <v>1</v>
      </c>
      <c r="AK5" s="77">
        <v>1</v>
      </c>
      <c r="AL5" s="77">
        <v>2</v>
      </c>
      <c r="AM5" s="79" t="str">
        <f>IF($AL5&gt;=2,IF(AND($AF5="",$AG5=""),"",IF(AND($AF5&gt;5,$AG5&gt;5),"I","")),"")</f>
        <v>I</v>
      </c>
      <c r="AN5" s="79" t="str">
        <f>IF($AL5&gt;=2,IF(AND($AF5="",$AG5=""),"",IF(AND($AF5&lt;6,$AG5&gt;5),"II","")),"")</f>
        <v/>
      </c>
      <c r="AO5" s="79" t="str">
        <f>IF($AL5&gt;=2,IF(AND($AF5="",$AG5=""),"",IF(AND($AF5&lt;6,$AG5&lt;6),"III","")),"")</f>
        <v/>
      </c>
      <c r="AP5" s="79" t="str">
        <f>IF($AL5&gt;=2,IF(AND($AF5="",$AG5=""),"",IF(AND($AF5&gt;5,$AG5&lt;6),"IV","")),"")</f>
        <v/>
      </c>
      <c r="AQ5" s="76" t="s">
        <v>159</v>
      </c>
      <c r="AR5" s="113" t="s">
        <v>453</v>
      </c>
      <c r="AS5" s="58">
        <v>100</v>
      </c>
    </row>
    <row r="6" spans="1:45" ht="15" customHeight="1">
      <c r="A6" s="66"/>
      <c r="B6" s="67"/>
      <c r="C6" s="68"/>
      <c r="D6" s="68"/>
      <c r="E6" s="111"/>
      <c r="F6" s="68"/>
      <c r="G6" s="91"/>
      <c r="H6" s="85"/>
      <c r="I6" s="61"/>
      <c r="J6" s="110"/>
      <c r="K6" s="58"/>
      <c r="L6" s="58"/>
      <c r="M6" s="110"/>
      <c r="N6" s="63"/>
      <c r="O6" s="63"/>
      <c r="P6" s="90"/>
      <c r="Q6" s="58"/>
      <c r="R6" s="60"/>
      <c r="S6" s="29"/>
      <c r="T6" s="30"/>
      <c r="U6" s="31"/>
      <c r="V6" s="31"/>
      <c r="W6" s="31"/>
      <c r="X6" s="31"/>
      <c r="Y6" s="31"/>
      <c r="Z6" s="32"/>
      <c r="AA6" s="33"/>
      <c r="AB6" s="33"/>
      <c r="AC6" s="55"/>
      <c r="AD6" s="57"/>
      <c r="AE6" s="57"/>
      <c r="AF6" s="63"/>
      <c r="AG6" s="63"/>
      <c r="AH6" s="82"/>
      <c r="AI6" s="82"/>
      <c r="AJ6" s="78"/>
      <c r="AK6" s="78"/>
      <c r="AL6" s="78"/>
      <c r="AM6" s="80"/>
      <c r="AN6" s="80"/>
      <c r="AO6" s="80"/>
      <c r="AP6" s="80"/>
      <c r="AQ6" s="76"/>
      <c r="AR6" s="113"/>
      <c r="AS6" s="58"/>
    </row>
    <row r="7" spans="1:45" ht="15" customHeight="1">
      <c r="A7" s="66"/>
      <c r="B7" s="67"/>
      <c r="C7" s="68"/>
      <c r="D7" s="68"/>
      <c r="E7" s="111"/>
      <c r="F7" s="68"/>
      <c r="G7" s="91"/>
      <c r="H7" s="85"/>
      <c r="I7" s="61"/>
      <c r="J7" s="110"/>
      <c r="K7" s="58"/>
      <c r="L7" s="58"/>
      <c r="M7" s="110"/>
      <c r="N7" s="63"/>
      <c r="O7" s="63"/>
      <c r="P7" s="90"/>
      <c r="Q7" s="58"/>
      <c r="R7" s="60"/>
      <c r="S7" s="29"/>
      <c r="T7" s="30"/>
      <c r="U7" s="31"/>
      <c r="V7" s="31"/>
      <c r="W7" s="31"/>
      <c r="X7" s="31"/>
      <c r="Y7" s="31"/>
      <c r="Z7" s="32"/>
      <c r="AA7" s="33"/>
      <c r="AB7" s="33"/>
      <c r="AC7" s="55"/>
      <c r="AD7" s="57"/>
      <c r="AE7" s="57"/>
      <c r="AF7" s="63"/>
      <c r="AG7" s="63"/>
      <c r="AH7" s="82"/>
      <c r="AI7" s="82"/>
      <c r="AJ7" s="78"/>
      <c r="AK7" s="78"/>
      <c r="AL7" s="78"/>
      <c r="AM7" s="80"/>
      <c r="AN7" s="80"/>
      <c r="AO7" s="80"/>
      <c r="AP7" s="80"/>
      <c r="AQ7" s="76"/>
      <c r="AR7" s="113"/>
      <c r="AS7" s="58"/>
    </row>
    <row r="8" spans="1:45" ht="35.25" customHeight="1">
      <c r="A8" s="66"/>
      <c r="B8" s="67"/>
      <c r="C8" s="68"/>
      <c r="D8" s="68"/>
      <c r="E8" s="111"/>
      <c r="F8" s="68"/>
      <c r="G8" s="91"/>
      <c r="H8" s="85"/>
      <c r="I8" s="61"/>
      <c r="J8" s="110"/>
      <c r="K8" s="58"/>
      <c r="L8" s="58"/>
      <c r="M8" s="110"/>
      <c r="N8" s="63"/>
      <c r="O8" s="63"/>
      <c r="P8" s="90"/>
      <c r="Q8" s="58"/>
      <c r="R8" s="60"/>
      <c r="S8" s="29"/>
      <c r="T8" s="30"/>
      <c r="U8" s="31"/>
      <c r="V8" s="31"/>
      <c r="W8" s="31"/>
      <c r="X8" s="31"/>
      <c r="Y8" s="31"/>
      <c r="Z8" s="32"/>
      <c r="AA8" s="33"/>
      <c r="AB8" s="33"/>
      <c r="AC8" s="55"/>
      <c r="AD8" s="57"/>
      <c r="AE8" s="57"/>
      <c r="AF8" s="63"/>
      <c r="AG8" s="63"/>
      <c r="AH8" s="82"/>
      <c r="AI8" s="82"/>
      <c r="AJ8" s="78"/>
      <c r="AK8" s="78"/>
      <c r="AL8" s="78"/>
      <c r="AM8" s="80"/>
      <c r="AN8" s="80"/>
      <c r="AO8" s="80"/>
      <c r="AP8" s="80"/>
      <c r="AQ8" s="76"/>
      <c r="AR8" s="113"/>
      <c r="AS8" s="58"/>
    </row>
    <row r="9" spans="1:45" ht="15" customHeight="1">
      <c r="A9" s="66"/>
      <c r="B9" s="67"/>
      <c r="C9" s="68"/>
      <c r="D9" s="68"/>
      <c r="E9" s="111"/>
      <c r="F9" s="68"/>
      <c r="G9" s="91"/>
      <c r="H9" s="85"/>
      <c r="I9" s="61"/>
      <c r="J9" s="110"/>
      <c r="K9" s="58"/>
      <c r="L9" s="58"/>
      <c r="M9" s="110"/>
      <c r="N9" s="63"/>
      <c r="O9" s="63"/>
      <c r="P9" s="90"/>
      <c r="Q9" s="58"/>
      <c r="R9" s="60"/>
      <c r="S9" s="29"/>
      <c r="T9" s="30"/>
      <c r="U9" s="31"/>
      <c r="V9" s="31"/>
      <c r="W9" s="31"/>
      <c r="X9" s="31"/>
      <c r="Y9" s="31"/>
      <c r="Z9" s="32"/>
      <c r="AA9" s="33"/>
      <c r="AB9" s="33"/>
      <c r="AC9" s="55"/>
      <c r="AD9" s="57"/>
      <c r="AE9" s="57"/>
      <c r="AF9" s="63"/>
      <c r="AG9" s="63"/>
      <c r="AH9" s="82"/>
      <c r="AI9" s="82"/>
      <c r="AJ9" s="78"/>
      <c r="AK9" s="78"/>
      <c r="AL9" s="78"/>
      <c r="AM9" s="80"/>
      <c r="AN9" s="80"/>
      <c r="AO9" s="80"/>
      <c r="AP9" s="80"/>
      <c r="AQ9" s="76"/>
      <c r="AR9" s="113"/>
      <c r="AS9" s="58"/>
    </row>
    <row r="10" spans="1:45" ht="15" customHeight="1">
      <c r="A10" s="66"/>
      <c r="B10" s="67"/>
      <c r="C10" s="68"/>
      <c r="D10" s="68"/>
      <c r="E10" s="111"/>
      <c r="F10" s="68"/>
      <c r="G10" s="91"/>
      <c r="H10" s="85"/>
      <c r="I10" s="61">
        <v>1.2</v>
      </c>
      <c r="J10" s="110" t="s">
        <v>259</v>
      </c>
      <c r="K10" s="58" t="s">
        <v>70</v>
      </c>
      <c r="L10" s="58" t="s">
        <v>62</v>
      </c>
      <c r="M10" s="110"/>
      <c r="N10" s="63"/>
      <c r="O10" s="63"/>
      <c r="P10" s="90"/>
      <c r="Q10" s="58"/>
      <c r="R10" s="59"/>
      <c r="S10" s="29"/>
      <c r="T10" s="30"/>
      <c r="U10" s="31"/>
      <c r="V10" s="31"/>
      <c r="W10" s="31"/>
      <c r="X10" s="31"/>
      <c r="Y10" s="31"/>
      <c r="Z10" s="32"/>
      <c r="AA10" s="33"/>
      <c r="AB10" s="33"/>
      <c r="AC10" s="55"/>
      <c r="AD10" s="57"/>
      <c r="AE10" s="57"/>
      <c r="AF10" s="63"/>
      <c r="AG10" s="63"/>
      <c r="AH10" s="82"/>
      <c r="AI10" s="82"/>
      <c r="AJ10" s="78"/>
      <c r="AK10" s="78"/>
      <c r="AL10" s="78"/>
      <c r="AM10" s="80"/>
      <c r="AN10" s="80"/>
      <c r="AO10" s="80"/>
      <c r="AP10" s="80"/>
      <c r="AQ10" s="76"/>
      <c r="AR10" s="113" t="s">
        <v>260</v>
      </c>
      <c r="AS10" s="58">
        <v>100</v>
      </c>
    </row>
    <row r="11" spans="1:45" ht="15" customHeight="1">
      <c r="A11" s="66"/>
      <c r="B11" s="67"/>
      <c r="C11" s="68"/>
      <c r="D11" s="68"/>
      <c r="E11" s="111"/>
      <c r="F11" s="68"/>
      <c r="G11" s="91"/>
      <c r="H11" s="85"/>
      <c r="I11" s="61"/>
      <c r="J11" s="110"/>
      <c r="K11" s="58"/>
      <c r="L11" s="58"/>
      <c r="M11" s="110"/>
      <c r="N11" s="63"/>
      <c r="O11" s="63"/>
      <c r="P11" s="90"/>
      <c r="Q11" s="58"/>
      <c r="R11" s="60"/>
      <c r="S11" s="29"/>
      <c r="T11" s="30"/>
      <c r="U11" s="31"/>
      <c r="V11" s="31"/>
      <c r="W11" s="31"/>
      <c r="X11" s="31"/>
      <c r="Y11" s="31"/>
      <c r="Z11" s="32"/>
      <c r="AA11" s="33"/>
      <c r="AB11" s="33"/>
      <c r="AC11" s="55"/>
      <c r="AD11" s="57"/>
      <c r="AE11" s="57"/>
      <c r="AF11" s="63"/>
      <c r="AG11" s="63"/>
      <c r="AH11" s="82"/>
      <c r="AI11" s="82"/>
      <c r="AJ11" s="78"/>
      <c r="AK11" s="78"/>
      <c r="AL11" s="78"/>
      <c r="AM11" s="80"/>
      <c r="AN11" s="80"/>
      <c r="AO11" s="80"/>
      <c r="AP11" s="80"/>
      <c r="AQ11" s="76"/>
      <c r="AR11" s="114"/>
      <c r="AS11" s="118"/>
    </row>
    <row r="12" spans="1:45" ht="37.5" customHeight="1">
      <c r="A12" s="66"/>
      <c r="B12" s="67"/>
      <c r="C12" s="68"/>
      <c r="D12" s="68"/>
      <c r="E12" s="111"/>
      <c r="F12" s="68"/>
      <c r="G12" s="91"/>
      <c r="H12" s="85"/>
      <c r="I12" s="61"/>
      <c r="J12" s="110"/>
      <c r="K12" s="58"/>
      <c r="L12" s="58"/>
      <c r="M12" s="110"/>
      <c r="N12" s="63"/>
      <c r="O12" s="63"/>
      <c r="P12" s="90"/>
      <c r="Q12" s="58"/>
      <c r="R12" s="60"/>
      <c r="S12" s="29"/>
      <c r="T12" s="30"/>
      <c r="U12" s="31"/>
      <c r="V12" s="31"/>
      <c r="W12" s="31"/>
      <c r="X12" s="31"/>
      <c r="Y12" s="31"/>
      <c r="Z12" s="32"/>
      <c r="AA12" s="33"/>
      <c r="AB12" s="33"/>
      <c r="AC12" s="55"/>
      <c r="AD12" s="57"/>
      <c r="AE12" s="57"/>
      <c r="AF12" s="63"/>
      <c r="AG12" s="63"/>
      <c r="AH12" s="82"/>
      <c r="AI12" s="82"/>
      <c r="AJ12" s="78"/>
      <c r="AK12" s="78"/>
      <c r="AL12" s="78"/>
      <c r="AM12" s="80"/>
      <c r="AN12" s="80"/>
      <c r="AO12" s="80"/>
      <c r="AP12" s="80"/>
      <c r="AQ12" s="76"/>
      <c r="AR12" s="114"/>
      <c r="AS12" s="118"/>
    </row>
    <row r="13" spans="1:45" ht="15" customHeight="1">
      <c r="A13" s="66"/>
      <c r="B13" s="67"/>
      <c r="C13" s="68"/>
      <c r="D13" s="68"/>
      <c r="E13" s="111"/>
      <c r="F13" s="68"/>
      <c r="G13" s="91"/>
      <c r="H13" s="85"/>
      <c r="I13" s="61"/>
      <c r="J13" s="110"/>
      <c r="K13" s="58"/>
      <c r="L13" s="58"/>
      <c r="M13" s="110"/>
      <c r="N13" s="63"/>
      <c r="O13" s="63"/>
      <c r="P13" s="90"/>
      <c r="Q13" s="58"/>
      <c r="R13" s="60"/>
      <c r="S13" s="29"/>
      <c r="T13" s="30"/>
      <c r="U13" s="31"/>
      <c r="V13" s="31"/>
      <c r="W13" s="31"/>
      <c r="X13" s="31"/>
      <c r="Y13" s="31"/>
      <c r="Z13" s="32"/>
      <c r="AA13" s="33"/>
      <c r="AB13" s="33"/>
      <c r="AC13" s="55"/>
      <c r="AD13" s="57"/>
      <c r="AE13" s="57"/>
      <c r="AF13" s="63"/>
      <c r="AG13" s="63"/>
      <c r="AH13" s="82"/>
      <c r="AI13" s="82"/>
      <c r="AJ13" s="78"/>
      <c r="AK13" s="78"/>
      <c r="AL13" s="78"/>
      <c r="AM13" s="80"/>
      <c r="AN13" s="80"/>
      <c r="AO13" s="80"/>
      <c r="AP13" s="80"/>
      <c r="AQ13" s="76"/>
      <c r="AR13" s="114"/>
      <c r="AS13" s="118"/>
    </row>
    <row r="14" spans="1:45" ht="15" customHeight="1">
      <c r="A14" s="66"/>
      <c r="B14" s="67"/>
      <c r="C14" s="68"/>
      <c r="D14" s="68"/>
      <c r="E14" s="111"/>
      <c r="F14" s="68"/>
      <c r="G14" s="91"/>
      <c r="H14" s="85"/>
      <c r="I14" s="61"/>
      <c r="J14" s="110"/>
      <c r="K14" s="58"/>
      <c r="L14" s="58"/>
      <c r="M14" s="110"/>
      <c r="N14" s="63"/>
      <c r="O14" s="63"/>
      <c r="P14" s="90"/>
      <c r="Q14" s="58"/>
      <c r="R14" s="60"/>
      <c r="S14" s="29"/>
      <c r="T14" s="30"/>
      <c r="U14" s="31"/>
      <c r="V14" s="31"/>
      <c r="W14" s="31"/>
      <c r="X14" s="31"/>
      <c r="Y14" s="31"/>
      <c r="Z14" s="32"/>
      <c r="AA14" s="33"/>
      <c r="AB14" s="33"/>
      <c r="AC14" s="55"/>
      <c r="AD14" s="57"/>
      <c r="AE14" s="57"/>
      <c r="AF14" s="63"/>
      <c r="AG14" s="63"/>
      <c r="AH14" s="82"/>
      <c r="AI14" s="82"/>
      <c r="AJ14" s="78"/>
      <c r="AK14" s="78"/>
      <c r="AL14" s="78"/>
      <c r="AM14" s="80"/>
      <c r="AN14" s="80"/>
      <c r="AO14" s="80"/>
      <c r="AP14" s="80"/>
      <c r="AQ14" s="76"/>
      <c r="AR14" s="114"/>
      <c r="AS14" s="118"/>
    </row>
    <row r="15" spans="1:45" ht="1.5" customHeight="1">
      <c r="A15" s="66"/>
      <c r="B15" s="67"/>
      <c r="C15" s="68"/>
      <c r="D15" s="68"/>
      <c r="E15" s="111"/>
      <c r="F15" s="68"/>
      <c r="G15" s="91"/>
      <c r="H15" s="85"/>
      <c r="I15" s="61">
        <v>1.3</v>
      </c>
      <c r="J15" s="110"/>
      <c r="K15" s="58"/>
      <c r="L15" s="58"/>
      <c r="M15" s="110"/>
      <c r="N15" s="63"/>
      <c r="O15" s="63"/>
      <c r="P15" s="90"/>
      <c r="Q15" s="58"/>
      <c r="R15" s="59"/>
      <c r="S15" s="29"/>
      <c r="T15" s="30"/>
      <c r="U15" s="31"/>
      <c r="V15" s="31"/>
      <c r="W15" s="31"/>
      <c r="X15" s="31"/>
      <c r="Y15" s="31"/>
      <c r="Z15" s="32"/>
      <c r="AA15" s="33"/>
      <c r="AB15" s="33"/>
      <c r="AC15" s="55"/>
      <c r="AD15" s="57"/>
      <c r="AE15" s="57"/>
      <c r="AF15" s="63"/>
      <c r="AG15" s="63"/>
      <c r="AH15" s="82"/>
      <c r="AI15" s="82"/>
      <c r="AJ15" s="78"/>
      <c r="AK15" s="78"/>
      <c r="AL15" s="78"/>
      <c r="AM15" s="80"/>
      <c r="AN15" s="80"/>
      <c r="AO15" s="80"/>
      <c r="AP15" s="80"/>
      <c r="AQ15" s="76"/>
      <c r="AR15" s="113"/>
      <c r="AS15" s="58"/>
    </row>
    <row r="16" spans="1:45" ht="15" hidden="1" customHeight="1">
      <c r="A16" s="66"/>
      <c r="B16" s="67"/>
      <c r="C16" s="68"/>
      <c r="D16" s="68"/>
      <c r="E16" s="111"/>
      <c r="F16" s="68"/>
      <c r="G16" s="91"/>
      <c r="H16" s="85"/>
      <c r="I16" s="61"/>
      <c r="J16" s="110"/>
      <c r="K16" s="58"/>
      <c r="L16" s="58"/>
      <c r="M16" s="110"/>
      <c r="N16" s="63"/>
      <c r="O16" s="63"/>
      <c r="P16" s="90"/>
      <c r="Q16" s="58"/>
      <c r="R16" s="60"/>
      <c r="S16" s="29"/>
      <c r="T16" s="30"/>
      <c r="U16" s="31"/>
      <c r="V16" s="31"/>
      <c r="W16" s="31"/>
      <c r="X16" s="31"/>
      <c r="Y16" s="31"/>
      <c r="Z16" s="32"/>
      <c r="AA16" s="33"/>
      <c r="AB16" s="33"/>
      <c r="AC16" s="55"/>
      <c r="AD16" s="57"/>
      <c r="AE16" s="57"/>
      <c r="AF16" s="63"/>
      <c r="AG16" s="63"/>
      <c r="AH16" s="82"/>
      <c r="AI16" s="82"/>
      <c r="AJ16" s="78"/>
      <c r="AK16" s="78"/>
      <c r="AL16" s="78"/>
      <c r="AM16" s="80"/>
      <c r="AN16" s="80"/>
      <c r="AO16" s="80"/>
      <c r="AP16" s="80"/>
      <c r="AQ16" s="76"/>
      <c r="AR16" s="114"/>
      <c r="AS16" s="118"/>
    </row>
    <row r="17" spans="1:45" ht="15" hidden="1" customHeight="1">
      <c r="A17" s="66"/>
      <c r="B17" s="67"/>
      <c r="C17" s="68"/>
      <c r="D17" s="68"/>
      <c r="E17" s="111"/>
      <c r="F17" s="68"/>
      <c r="G17" s="91"/>
      <c r="H17" s="85"/>
      <c r="I17" s="61"/>
      <c r="J17" s="110"/>
      <c r="K17" s="58"/>
      <c r="L17" s="58"/>
      <c r="M17" s="110"/>
      <c r="N17" s="63"/>
      <c r="O17" s="63"/>
      <c r="P17" s="90"/>
      <c r="Q17" s="58"/>
      <c r="R17" s="60"/>
      <c r="S17" s="29"/>
      <c r="T17" s="30"/>
      <c r="U17" s="31"/>
      <c r="V17" s="31"/>
      <c r="W17" s="31"/>
      <c r="X17" s="31"/>
      <c r="Y17" s="31"/>
      <c r="Z17" s="32"/>
      <c r="AA17" s="33"/>
      <c r="AB17" s="33"/>
      <c r="AC17" s="55"/>
      <c r="AD17" s="57"/>
      <c r="AE17" s="57"/>
      <c r="AF17" s="63"/>
      <c r="AG17" s="63"/>
      <c r="AH17" s="82"/>
      <c r="AI17" s="82"/>
      <c r="AJ17" s="78"/>
      <c r="AK17" s="78"/>
      <c r="AL17" s="78"/>
      <c r="AM17" s="80"/>
      <c r="AN17" s="80"/>
      <c r="AO17" s="80"/>
      <c r="AP17" s="80"/>
      <c r="AQ17" s="76"/>
      <c r="AR17" s="114"/>
      <c r="AS17" s="118"/>
    </row>
    <row r="18" spans="1:45" ht="15" hidden="1" customHeight="1">
      <c r="A18" s="66"/>
      <c r="B18" s="67"/>
      <c r="C18" s="68"/>
      <c r="D18" s="68"/>
      <c r="E18" s="111"/>
      <c r="F18" s="68"/>
      <c r="G18" s="91"/>
      <c r="H18" s="85"/>
      <c r="I18" s="61"/>
      <c r="J18" s="110"/>
      <c r="K18" s="58"/>
      <c r="L18" s="58"/>
      <c r="M18" s="110"/>
      <c r="N18" s="63"/>
      <c r="O18" s="63"/>
      <c r="P18" s="90"/>
      <c r="Q18" s="58"/>
      <c r="R18" s="60"/>
      <c r="S18" s="29"/>
      <c r="T18" s="30"/>
      <c r="U18" s="31"/>
      <c r="V18" s="31"/>
      <c r="W18" s="31"/>
      <c r="X18" s="31"/>
      <c r="Y18" s="31"/>
      <c r="Z18" s="32"/>
      <c r="AA18" s="33"/>
      <c r="AB18" s="33"/>
      <c r="AC18" s="55"/>
      <c r="AD18" s="57"/>
      <c r="AE18" s="57"/>
      <c r="AF18" s="63"/>
      <c r="AG18" s="63"/>
      <c r="AH18" s="82"/>
      <c r="AI18" s="82"/>
      <c r="AJ18" s="78"/>
      <c r="AK18" s="78"/>
      <c r="AL18" s="78"/>
      <c r="AM18" s="80"/>
      <c r="AN18" s="80"/>
      <c r="AO18" s="80"/>
      <c r="AP18" s="80"/>
      <c r="AQ18" s="76"/>
      <c r="AR18" s="114"/>
      <c r="AS18" s="118"/>
    </row>
    <row r="19" spans="1:45" ht="15" hidden="1" customHeight="1">
      <c r="A19" s="66"/>
      <c r="B19" s="67"/>
      <c r="C19" s="68"/>
      <c r="D19" s="68"/>
      <c r="E19" s="111"/>
      <c r="F19" s="68"/>
      <c r="G19" s="91"/>
      <c r="H19" s="85"/>
      <c r="I19" s="61"/>
      <c r="J19" s="110"/>
      <c r="K19" s="58"/>
      <c r="L19" s="58"/>
      <c r="M19" s="110"/>
      <c r="N19" s="63"/>
      <c r="O19" s="63"/>
      <c r="P19" s="90"/>
      <c r="Q19" s="58"/>
      <c r="R19" s="60"/>
      <c r="S19" s="29"/>
      <c r="T19" s="30"/>
      <c r="U19" s="31"/>
      <c r="V19" s="31"/>
      <c r="W19" s="31"/>
      <c r="X19" s="31"/>
      <c r="Y19" s="31"/>
      <c r="Z19" s="32"/>
      <c r="AA19" s="33"/>
      <c r="AB19" s="33"/>
      <c r="AC19" s="55"/>
      <c r="AD19" s="57"/>
      <c r="AE19" s="57"/>
      <c r="AF19" s="63"/>
      <c r="AG19" s="63"/>
      <c r="AH19" s="82"/>
      <c r="AI19" s="82"/>
      <c r="AJ19" s="78"/>
      <c r="AK19" s="78"/>
      <c r="AL19" s="78"/>
      <c r="AM19" s="80"/>
      <c r="AN19" s="80"/>
      <c r="AO19" s="80"/>
      <c r="AP19" s="80"/>
      <c r="AQ19" s="76"/>
      <c r="AR19" s="114"/>
      <c r="AS19" s="118"/>
    </row>
    <row r="20" spans="1:45" ht="15" hidden="1" customHeight="1">
      <c r="A20" s="66"/>
      <c r="B20" s="67"/>
      <c r="C20" s="68"/>
      <c r="D20" s="68"/>
      <c r="E20" s="111"/>
      <c r="F20" s="68"/>
      <c r="G20" s="91"/>
      <c r="H20" s="85"/>
      <c r="I20" s="61">
        <v>1.4</v>
      </c>
      <c r="J20" s="110"/>
      <c r="K20" s="58"/>
      <c r="L20" s="58"/>
      <c r="M20" s="110"/>
      <c r="N20" s="63"/>
      <c r="O20" s="63"/>
      <c r="P20" s="90"/>
      <c r="Q20" s="58"/>
      <c r="R20" s="59"/>
      <c r="S20" s="29"/>
      <c r="T20" s="30"/>
      <c r="U20" s="31"/>
      <c r="V20" s="31"/>
      <c r="W20" s="31"/>
      <c r="X20" s="31"/>
      <c r="Y20" s="31"/>
      <c r="Z20" s="32"/>
      <c r="AA20" s="33"/>
      <c r="AB20" s="33"/>
      <c r="AC20" s="55"/>
      <c r="AD20" s="57"/>
      <c r="AE20" s="57"/>
      <c r="AF20" s="63"/>
      <c r="AG20" s="63"/>
      <c r="AH20" s="82"/>
      <c r="AI20" s="82"/>
      <c r="AJ20" s="78"/>
      <c r="AK20" s="78"/>
      <c r="AL20" s="78"/>
      <c r="AM20" s="80"/>
      <c r="AN20" s="80"/>
      <c r="AO20" s="80"/>
      <c r="AP20" s="80"/>
      <c r="AQ20" s="76"/>
      <c r="AR20" s="113"/>
      <c r="AS20" s="58"/>
    </row>
    <row r="21" spans="1:45" ht="15" hidden="1" customHeight="1">
      <c r="A21" s="66"/>
      <c r="B21" s="67"/>
      <c r="C21" s="68"/>
      <c r="D21" s="68"/>
      <c r="E21" s="111"/>
      <c r="F21" s="68"/>
      <c r="G21" s="91"/>
      <c r="H21" s="85"/>
      <c r="I21" s="61"/>
      <c r="J21" s="110"/>
      <c r="K21" s="58"/>
      <c r="L21" s="58"/>
      <c r="M21" s="110"/>
      <c r="N21" s="63"/>
      <c r="O21" s="63"/>
      <c r="P21" s="90"/>
      <c r="Q21" s="58"/>
      <c r="R21" s="60"/>
      <c r="S21" s="29"/>
      <c r="T21" s="30"/>
      <c r="U21" s="31"/>
      <c r="V21" s="31"/>
      <c r="W21" s="31"/>
      <c r="X21" s="31"/>
      <c r="Y21" s="31"/>
      <c r="Z21" s="32"/>
      <c r="AA21" s="33"/>
      <c r="AB21" s="33"/>
      <c r="AC21" s="55"/>
      <c r="AD21" s="57"/>
      <c r="AE21" s="57"/>
      <c r="AF21" s="63"/>
      <c r="AG21" s="63"/>
      <c r="AH21" s="82"/>
      <c r="AI21" s="82"/>
      <c r="AJ21" s="78"/>
      <c r="AK21" s="78"/>
      <c r="AL21" s="78"/>
      <c r="AM21" s="80"/>
      <c r="AN21" s="80"/>
      <c r="AO21" s="80"/>
      <c r="AP21" s="80"/>
      <c r="AQ21" s="76"/>
      <c r="AR21" s="114"/>
      <c r="AS21" s="118"/>
    </row>
    <row r="22" spans="1:45" ht="15" hidden="1" customHeight="1">
      <c r="A22" s="66"/>
      <c r="B22" s="67"/>
      <c r="C22" s="68"/>
      <c r="D22" s="68"/>
      <c r="E22" s="111"/>
      <c r="F22" s="68"/>
      <c r="G22" s="91"/>
      <c r="H22" s="85"/>
      <c r="I22" s="61"/>
      <c r="J22" s="110"/>
      <c r="K22" s="58"/>
      <c r="L22" s="58"/>
      <c r="M22" s="110"/>
      <c r="N22" s="63"/>
      <c r="O22" s="63"/>
      <c r="P22" s="90"/>
      <c r="Q22" s="58"/>
      <c r="R22" s="60"/>
      <c r="S22" s="29"/>
      <c r="T22" s="30"/>
      <c r="U22" s="31"/>
      <c r="V22" s="31"/>
      <c r="W22" s="31"/>
      <c r="X22" s="31"/>
      <c r="Y22" s="31"/>
      <c r="Z22" s="32"/>
      <c r="AA22" s="33"/>
      <c r="AB22" s="33"/>
      <c r="AC22" s="55"/>
      <c r="AD22" s="57"/>
      <c r="AE22" s="57"/>
      <c r="AF22" s="63"/>
      <c r="AG22" s="63"/>
      <c r="AH22" s="82"/>
      <c r="AI22" s="82"/>
      <c r="AJ22" s="78"/>
      <c r="AK22" s="78"/>
      <c r="AL22" s="78"/>
      <c r="AM22" s="80"/>
      <c r="AN22" s="80"/>
      <c r="AO22" s="80"/>
      <c r="AP22" s="80"/>
      <c r="AQ22" s="76"/>
      <c r="AR22" s="114"/>
      <c r="AS22" s="118"/>
    </row>
    <row r="23" spans="1:45" ht="15" hidden="1" customHeight="1">
      <c r="A23" s="66"/>
      <c r="B23" s="67"/>
      <c r="C23" s="68"/>
      <c r="D23" s="68"/>
      <c r="E23" s="111"/>
      <c r="F23" s="68"/>
      <c r="G23" s="91"/>
      <c r="H23" s="85"/>
      <c r="I23" s="61"/>
      <c r="J23" s="110"/>
      <c r="K23" s="58"/>
      <c r="L23" s="58"/>
      <c r="M23" s="110"/>
      <c r="N23" s="63"/>
      <c r="O23" s="63"/>
      <c r="P23" s="90"/>
      <c r="Q23" s="58"/>
      <c r="R23" s="60"/>
      <c r="S23" s="29"/>
      <c r="T23" s="30"/>
      <c r="U23" s="31"/>
      <c r="V23" s="31"/>
      <c r="W23" s="31"/>
      <c r="X23" s="31"/>
      <c r="Y23" s="31"/>
      <c r="Z23" s="32"/>
      <c r="AA23" s="33"/>
      <c r="AB23" s="33"/>
      <c r="AC23" s="55"/>
      <c r="AD23" s="57"/>
      <c r="AE23" s="57"/>
      <c r="AF23" s="63"/>
      <c r="AG23" s="63"/>
      <c r="AH23" s="82"/>
      <c r="AI23" s="82"/>
      <c r="AJ23" s="78"/>
      <c r="AK23" s="78"/>
      <c r="AL23" s="78"/>
      <c r="AM23" s="80"/>
      <c r="AN23" s="80"/>
      <c r="AO23" s="80"/>
      <c r="AP23" s="80"/>
      <c r="AQ23" s="76"/>
      <c r="AR23" s="114"/>
      <c r="AS23" s="118"/>
    </row>
    <row r="24" spans="1:45" ht="15" hidden="1" customHeight="1">
      <c r="A24" s="66"/>
      <c r="B24" s="67"/>
      <c r="C24" s="68"/>
      <c r="D24" s="68"/>
      <c r="E24" s="111"/>
      <c r="F24" s="68"/>
      <c r="G24" s="91"/>
      <c r="H24" s="85"/>
      <c r="I24" s="61"/>
      <c r="J24" s="110"/>
      <c r="K24" s="58"/>
      <c r="L24" s="58"/>
      <c r="M24" s="110"/>
      <c r="N24" s="63"/>
      <c r="O24" s="63"/>
      <c r="P24" s="90"/>
      <c r="Q24" s="58"/>
      <c r="R24" s="60"/>
      <c r="S24" s="29"/>
      <c r="T24" s="30"/>
      <c r="U24" s="31"/>
      <c r="V24" s="31"/>
      <c r="W24" s="31"/>
      <c r="X24" s="31"/>
      <c r="Y24" s="31"/>
      <c r="Z24" s="32"/>
      <c r="AA24" s="33"/>
      <c r="AB24" s="33"/>
      <c r="AC24" s="55"/>
      <c r="AD24" s="57"/>
      <c r="AE24" s="57"/>
      <c r="AF24" s="63"/>
      <c r="AG24" s="63"/>
      <c r="AH24" s="82"/>
      <c r="AI24" s="82"/>
      <c r="AJ24" s="78"/>
      <c r="AK24" s="78"/>
      <c r="AL24" s="78"/>
      <c r="AM24" s="80"/>
      <c r="AN24" s="80"/>
      <c r="AO24" s="80"/>
      <c r="AP24" s="80"/>
      <c r="AQ24" s="76"/>
      <c r="AR24" s="114"/>
      <c r="AS24" s="118"/>
    </row>
    <row r="25" spans="1:45" ht="15" hidden="1" customHeight="1">
      <c r="A25" s="66"/>
      <c r="B25" s="67"/>
      <c r="C25" s="68"/>
      <c r="D25" s="68"/>
      <c r="E25" s="111"/>
      <c r="F25" s="68"/>
      <c r="G25" s="91"/>
      <c r="H25" s="85"/>
      <c r="I25" s="61">
        <v>1.5</v>
      </c>
      <c r="J25" s="110"/>
      <c r="K25" s="58"/>
      <c r="L25" s="58"/>
      <c r="M25" s="110"/>
      <c r="N25" s="63"/>
      <c r="O25" s="63"/>
      <c r="P25" s="90"/>
      <c r="Q25" s="58"/>
      <c r="R25" s="59"/>
      <c r="S25" s="29"/>
      <c r="T25" s="30"/>
      <c r="U25" s="31"/>
      <c r="V25" s="31"/>
      <c r="W25" s="31"/>
      <c r="X25" s="31"/>
      <c r="Y25" s="31"/>
      <c r="Z25" s="32"/>
      <c r="AA25" s="33"/>
      <c r="AB25" s="33"/>
      <c r="AC25" s="55"/>
      <c r="AD25" s="57"/>
      <c r="AE25" s="57"/>
      <c r="AF25" s="63"/>
      <c r="AG25" s="63"/>
      <c r="AH25" s="82"/>
      <c r="AI25" s="82"/>
      <c r="AJ25" s="78"/>
      <c r="AK25" s="78"/>
      <c r="AL25" s="78"/>
      <c r="AM25" s="80"/>
      <c r="AN25" s="80"/>
      <c r="AO25" s="80"/>
      <c r="AP25" s="80"/>
      <c r="AQ25" s="76"/>
      <c r="AR25" s="113"/>
      <c r="AS25" s="58"/>
    </row>
    <row r="26" spans="1:45" ht="15" hidden="1" customHeight="1">
      <c r="A26" s="66"/>
      <c r="B26" s="67"/>
      <c r="C26" s="68"/>
      <c r="D26" s="68"/>
      <c r="E26" s="111"/>
      <c r="F26" s="68"/>
      <c r="G26" s="91"/>
      <c r="H26" s="85"/>
      <c r="I26" s="61"/>
      <c r="J26" s="110"/>
      <c r="K26" s="58"/>
      <c r="L26" s="58"/>
      <c r="M26" s="110"/>
      <c r="N26" s="63"/>
      <c r="O26" s="63"/>
      <c r="P26" s="90"/>
      <c r="Q26" s="58"/>
      <c r="R26" s="60"/>
      <c r="S26" s="29"/>
      <c r="T26" s="30"/>
      <c r="U26" s="31"/>
      <c r="V26" s="31"/>
      <c r="W26" s="31"/>
      <c r="X26" s="31"/>
      <c r="Y26" s="31"/>
      <c r="Z26" s="32"/>
      <c r="AA26" s="33"/>
      <c r="AB26" s="33"/>
      <c r="AC26" s="55"/>
      <c r="AD26" s="57"/>
      <c r="AE26" s="57"/>
      <c r="AF26" s="63"/>
      <c r="AG26" s="63"/>
      <c r="AH26" s="82"/>
      <c r="AI26" s="82"/>
      <c r="AJ26" s="78"/>
      <c r="AK26" s="78"/>
      <c r="AL26" s="78"/>
      <c r="AM26" s="80"/>
      <c r="AN26" s="80"/>
      <c r="AO26" s="80"/>
      <c r="AP26" s="80"/>
      <c r="AQ26" s="76"/>
      <c r="AR26" s="114"/>
      <c r="AS26" s="118"/>
    </row>
    <row r="27" spans="1:45" ht="15" hidden="1" customHeight="1">
      <c r="A27" s="66"/>
      <c r="B27" s="67"/>
      <c r="C27" s="68"/>
      <c r="D27" s="68"/>
      <c r="E27" s="111"/>
      <c r="F27" s="68"/>
      <c r="G27" s="91"/>
      <c r="H27" s="85"/>
      <c r="I27" s="61"/>
      <c r="J27" s="110"/>
      <c r="K27" s="58"/>
      <c r="L27" s="58"/>
      <c r="M27" s="110"/>
      <c r="N27" s="63"/>
      <c r="O27" s="63"/>
      <c r="P27" s="90"/>
      <c r="Q27" s="58"/>
      <c r="R27" s="60"/>
      <c r="S27" s="29"/>
      <c r="T27" s="30"/>
      <c r="U27" s="31"/>
      <c r="V27" s="31"/>
      <c r="W27" s="31"/>
      <c r="X27" s="31"/>
      <c r="Y27" s="31"/>
      <c r="Z27" s="32"/>
      <c r="AA27" s="33"/>
      <c r="AB27" s="33"/>
      <c r="AC27" s="55"/>
      <c r="AD27" s="57"/>
      <c r="AE27" s="57"/>
      <c r="AF27" s="63"/>
      <c r="AG27" s="63"/>
      <c r="AH27" s="82"/>
      <c r="AI27" s="82"/>
      <c r="AJ27" s="78"/>
      <c r="AK27" s="78"/>
      <c r="AL27" s="78"/>
      <c r="AM27" s="80"/>
      <c r="AN27" s="80"/>
      <c r="AO27" s="80"/>
      <c r="AP27" s="80"/>
      <c r="AQ27" s="76"/>
      <c r="AR27" s="114"/>
      <c r="AS27" s="118"/>
    </row>
    <row r="28" spans="1:45" ht="15" hidden="1" customHeight="1">
      <c r="A28" s="66"/>
      <c r="B28" s="67"/>
      <c r="C28" s="68"/>
      <c r="D28" s="68"/>
      <c r="E28" s="111"/>
      <c r="F28" s="68"/>
      <c r="G28" s="91"/>
      <c r="H28" s="85"/>
      <c r="I28" s="61"/>
      <c r="J28" s="110"/>
      <c r="K28" s="58"/>
      <c r="L28" s="58"/>
      <c r="M28" s="110"/>
      <c r="N28" s="63"/>
      <c r="O28" s="63"/>
      <c r="P28" s="90"/>
      <c r="Q28" s="58"/>
      <c r="R28" s="60"/>
      <c r="S28" s="29"/>
      <c r="T28" s="30"/>
      <c r="U28" s="31"/>
      <c r="V28" s="31"/>
      <c r="W28" s="31"/>
      <c r="X28" s="31"/>
      <c r="Y28" s="31"/>
      <c r="Z28" s="32"/>
      <c r="AA28" s="33"/>
      <c r="AB28" s="33"/>
      <c r="AC28" s="55"/>
      <c r="AD28" s="57"/>
      <c r="AE28" s="57"/>
      <c r="AF28" s="63"/>
      <c r="AG28" s="63"/>
      <c r="AH28" s="82"/>
      <c r="AI28" s="82"/>
      <c r="AJ28" s="78"/>
      <c r="AK28" s="78"/>
      <c r="AL28" s="78"/>
      <c r="AM28" s="80"/>
      <c r="AN28" s="80"/>
      <c r="AO28" s="80"/>
      <c r="AP28" s="80"/>
      <c r="AQ28" s="76"/>
      <c r="AR28" s="114"/>
      <c r="AS28" s="118"/>
    </row>
    <row r="29" spans="1:45" ht="15" hidden="1" customHeight="1">
      <c r="A29" s="66"/>
      <c r="B29" s="67"/>
      <c r="C29" s="68"/>
      <c r="D29" s="68"/>
      <c r="E29" s="111"/>
      <c r="F29" s="68"/>
      <c r="G29" s="91"/>
      <c r="H29" s="85"/>
      <c r="I29" s="61"/>
      <c r="J29" s="110"/>
      <c r="K29" s="58"/>
      <c r="L29" s="58"/>
      <c r="M29" s="110"/>
      <c r="N29" s="63"/>
      <c r="O29" s="63"/>
      <c r="P29" s="90"/>
      <c r="Q29" s="58"/>
      <c r="R29" s="60"/>
      <c r="S29" s="29"/>
      <c r="T29" s="30"/>
      <c r="U29" s="31"/>
      <c r="V29" s="31"/>
      <c r="W29" s="31"/>
      <c r="X29" s="31"/>
      <c r="Y29" s="31"/>
      <c r="Z29" s="32"/>
      <c r="AA29" s="33"/>
      <c r="AB29" s="33"/>
      <c r="AC29" s="55"/>
      <c r="AD29" s="57"/>
      <c r="AE29" s="57"/>
      <c r="AF29" s="63"/>
      <c r="AG29" s="63"/>
      <c r="AH29" s="82"/>
      <c r="AI29" s="82"/>
      <c r="AJ29" s="78"/>
      <c r="AK29" s="78"/>
      <c r="AL29" s="78"/>
      <c r="AM29" s="80"/>
      <c r="AN29" s="80"/>
      <c r="AO29" s="80"/>
      <c r="AP29" s="80"/>
      <c r="AQ29" s="76"/>
      <c r="AR29" s="114"/>
      <c r="AS29" s="118"/>
    </row>
    <row r="30" spans="1:45" ht="15" customHeight="1">
      <c r="A30" s="86" t="str">
        <f>IF(E30&lt;&gt;"",'[3]Información General'!$D$15&amp;"_"&amp;+$A$1+2,"")</f>
        <v>2025_2</v>
      </c>
      <c r="B30" s="67" t="s">
        <v>255</v>
      </c>
      <c r="C30" s="68" t="s">
        <v>120</v>
      </c>
      <c r="D30" s="68" t="s">
        <v>261</v>
      </c>
      <c r="E30" s="87" t="s">
        <v>262</v>
      </c>
      <c r="F30" s="88" t="s">
        <v>46</v>
      </c>
      <c r="G30" s="108" t="s">
        <v>164</v>
      </c>
      <c r="H30" s="85"/>
      <c r="I30" s="84">
        <v>2.1</v>
      </c>
      <c r="J30" s="85" t="s">
        <v>263</v>
      </c>
      <c r="K30" s="83" t="s">
        <v>137</v>
      </c>
      <c r="L30" s="83" t="s">
        <v>62</v>
      </c>
      <c r="M30" s="85" t="s">
        <v>264</v>
      </c>
      <c r="N30" s="104">
        <v>6</v>
      </c>
      <c r="O30" s="104">
        <v>6</v>
      </c>
      <c r="P30" s="106" t="str">
        <f>IF(AND(N30&lt;&gt;"",O30&lt;&gt;""),IF(AND(N30&gt;5,O30&gt;5),"I",IF(AND(N30&lt;=5,O30&gt;5),"II",IF(AND(N30&gt;5,O30&lt;=5),"IV",IF(AND(N30&lt;=5,O30&lt;=5),"III")))),"")</f>
        <v>I</v>
      </c>
      <c r="Q30" s="83" t="s">
        <v>51</v>
      </c>
      <c r="R30" s="93"/>
      <c r="S30" s="29"/>
      <c r="T30" s="30"/>
      <c r="U30" s="31"/>
      <c r="V30" s="31"/>
      <c r="W30" s="31"/>
      <c r="X30" s="31"/>
      <c r="Y30" s="31"/>
      <c r="Z30" s="32"/>
      <c r="AA30" s="33"/>
      <c r="AB30" s="33"/>
      <c r="AC30" s="101" t="s">
        <v>55</v>
      </c>
      <c r="AD30" s="103" t="str">
        <f>IF($N30=1,"b","")</f>
        <v/>
      </c>
      <c r="AE30" s="103" t="str">
        <f>IF($O30=1,"b","")</f>
        <v/>
      </c>
      <c r="AF30" s="104">
        <v>6</v>
      </c>
      <c r="AG30" s="104">
        <v>6</v>
      </c>
      <c r="AH30" s="96">
        <v>0</v>
      </c>
      <c r="AI30" s="96">
        <v>0</v>
      </c>
      <c r="AJ30" s="97">
        <v>1</v>
      </c>
      <c r="AK30" s="99">
        <v>1</v>
      </c>
      <c r="AL30" s="97">
        <v>2</v>
      </c>
      <c r="AM30" s="94" t="str">
        <f>IF($AL30&gt;=2,IF(AND($AF30="",$AG30=""),"",IF(AND($AF30&gt;5,$AG30&gt;5),"I","")),"")</f>
        <v>I</v>
      </c>
      <c r="AN30" s="94" t="str">
        <f>IF($AL30&gt;=2,IF(AND($AF30="",$AG30=""),"",IF(AND($AF30&lt;6,$AG30&gt;5),"II","")),"")</f>
        <v/>
      </c>
      <c r="AO30" s="94" t="str">
        <f>IF($AL30&gt;=2,IF(AND($AF30="",$AG30=""),"",IF(AND($AF30&lt;6,$AG30&lt;6),"III","")),"")</f>
        <v/>
      </c>
      <c r="AP30" s="94" t="str">
        <f>IF($AL30&gt;=2,IF(AND($AF30="",$AG30=""),"",IF(AND($AF30&gt;5,$AG30&lt;6),"IV","")),"")</f>
        <v/>
      </c>
      <c r="AQ30" s="95" t="s">
        <v>159</v>
      </c>
      <c r="AR30" s="92" t="s">
        <v>265</v>
      </c>
      <c r="AS30" s="83">
        <v>50</v>
      </c>
    </row>
    <row r="31" spans="1:45" ht="15" customHeight="1">
      <c r="A31" s="86"/>
      <c r="B31" s="67"/>
      <c r="C31" s="68"/>
      <c r="D31" s="68"/>
      <c r="E31" s="87"/>
      <c r="F31" s="88"/>
      <c r="G31" s="108"/>
      <c r="H31" s="85"/>
      <c r="I31" s="84"/>
      <c r="J31" s="85"/>
      <c r="K31" s="83"/>
      <c r="L31" s="83"/>
      <c r="M31" s="85"/>
      <c r="N31" s="104"/>
      <c r="O31" s="104"/>
      <c r="P31" s="107"/>
      <c r="Q31" s="83"/>
      <c r="R31" s="60"/>
      <c r="S31" s="29"/>
      <c r="T31" s="30"/>
      <c r="U31" s="31"/>
      <c r="V31" s="31"/>
      <c r="W31" s="31"/>
      <c r="X31" s="31"/>
      <c r="Y31" s="31"/>
      <c r="Z31" s="32"/>
      <c r="AA31" s="33"/>
      <c r="AB31" s="33"/>
      <c r="AC31" s="102"/>
      <c r="AD31" s="57"/>
      <c r="AE31" s="57"/>
      <c r="AF31" s="104"/>
      <c r="AG31" s="105"/>
      <c r="AH31" s="82"/>
      <c r="AI31" s="82"/>
      <c r="AJ31" s="98"/>
      <c r="AK31" s="100"/>
      <c r="AL31" s="98"/>
      <c r="AM31" s="80"/>
      <c r="AN31" s="80"/>
      <c r="AO31" s="80"/>
      <c r="AP31" s="80"/>
      <c r="AQ31" s="95"/>
      <c r="AR31" s="92"/>
      <c r="AS31" s="83"/>
    </row>
    <row r="32" spans="1:45" ht="15" customHeight="1">
      <c r="A32" s="86"/>
      <c r="B32" s="67"/>
      <c r="C32" s="68"/>
      <c r="D32" s="68"/>
      <c r="E32" s="87"/>
      <c r="F32" s="88"/>
      <c r="G32" s="108"/>
      <c r="H32" s="85"/>
      <c r="I32" s="84"/>
      <c r="J32" s="85"/>
      <c r="K32" s="83"/>
      <c r="L32" s="83"/>
      <c r="M32" s="85"/>
      <c r="N32" s="104"/>
      <c r="O32" s="104"/>
      <c r="P32" s="107"/>
      <c r="Q32" s="83"/>
      <c r="R32" s="60"/>
      <c r="S32" s="29"/>
      <c r="T32" s="30"/>
      <c r="U32" s="31"/>
      <c r="V32" s="31"/>
      <c r="W32" s="31"/>
      <c r="X32" s="31"/>
      <c r="Y32" s="31"/>
      <c r="Z32" s="32"/>
      <c r="AA32" s="33"/>
      <c r="AB32" s="33"/>
      <c r="AC32" s="102"/>
      <c r="AD32" s="57"/>
      <c r="AE32" s="57"/>
      <c r="AF32" s="104"/>
      <c r="AG32" s="105"/>
      <c r="AH32" s="82"/>
      <c r="AI32" s="82"/>
      <c r="AJ32" s="98"/>
      <c r="AK32" s="100"/>
      <c r="AL32" s="98"/>
      <c r="AM32" s="80"/>
      <c r="AN32" s="80"/>
      <c r="AO32" s="80"/>
      <c r="AP32" s="80"/>
      <c r="AQ32" s="95"/>
      <c r="AR32" s="92"/>
      <c r="AS32" s="83"/>
    </row>
    <row r="33" spans="1:45" ht="15" customHeight="1">
      <c r="A33" s="86"/>
      <c r="B33" s="67"/>
      <c r="C33" s="68"/>
      <c r="D33" s="68"/>
      <c r="E33" s="87"/>
      <c r="F33" s="88"/>
      <c r="G33" s="108"/>
      <c r="H33" s="85"/>
      <c r="I33" s="84"/>
      <c r="J33" s="85"/>
      <c r="K33" s="83"/>
      <c r="L33" s="83"/>
      <c r="M33" s="85"/>
      <c r="N33" s="104"/>
      <c r="O33" s="104"/>
      <c r="P33" s="107"/>
      <c r="Q33" s="83"/>
      <c r="R33" s="60"/>
      <c r="S33" s="29"/>
      <c r="T33" s="30"/>
      <c r="U33" s="31"/>
      <c r="V33" s="31"/>
      <c r="W33" s="31"/>
      <c r="X33" s="31"/>
      <c r="Y33" s="31"/>
      <c r="Z33" s="32"/>
      <c r="AA33" s="33"/>
      <c r="AB33" s="33"/>
      <c r="AC33" s="102"/>
      <c r="AD33" s="57"/>
      <c r="AE33" s="57"/>
      <c r="AF33" s="104"/>
      <c r="AG33" s="105"/>
      <c r="AH33" s="82"/>
      <c r="AI33" s="82"/>
      <c r="AJ33" s="98"/>
      <c r="AK33" s="100"/>
      <c r="AL33" s="98"/>
      <c r="AM33" s="80"/>
      <c r="AN33" s="80"/>
      <c r="AO33" s="80"/>
      <c r="AP33" s="80"/>
      <c r="AQ33" s="95"/>
      <c r="AR33" s="92"/>
      <c r="AS33" s="83"/>
    </row>
    <row r="34" spans="1:45" ht="13.5" customHeight="1">
      <c r="A34" s="86"/>
      <c r="B34" s="67"/>
      <c r="C34" s="68"/>
      <c r="D34" s="68"/>
      <c r="E34" s="87"/>
      <c r="F34" s="88"/>
      <c r="G34" s="108"/>
      <c r="H34" s="85"/>
      <c r="I34" s="84"/>
      <c r="J34" s="85"/>
      <c r="K34" s="83"/>
      <c r="L34" s="83"/>
      <c r="M34" s="85"/>
      <c r="N34" s="104"/>
      <c r="O34" s="104"/>
      <c r="P34" s="107"/>
      <c r="Q34" s="83"/>
      <c r="R34" s="60"/>
      <c r="S34" s="29"/>
      <c r="T34" s="30"/>
      <c r="U34" s="31"/>
      <c r="V34" s="31"/>
      <c r="W34" s="31"/>
      <c r="X34" s="31"/>
      <c r="Y34" s="31"/>
      <c r="Z34" s="32"/>
      <c r="AA34" s="33"/>
      <c r="AB34" s="33"/>
      <c r="AC34" s="102"/>
      <c r="AD34" s="57"/>
      <c r="AE34" s="57"/>
      <c r="AF34" s="104"/>
      <c r="AG34" s="105"/>
      <c r="AH34" s="82"/>
      <c r="AI34" s="82"/>
      <c r="AJ34" s="98"/>
      <c r="AK34" s="100"/>
      <c r="AL34" s="98"/>
      <c r="AM34" s="80"/>
      <c r="AN34" s="80"/>
      <c r="AO34" s="80"/>
      <c r="AP34" s="80"/>
      <c r="AQ34" s="95"/>
      <c r="AR34" s="92"/>
      <c r="AS34" s="83"/>
    </row>
    <row r="35" spans="1:45" ht="15" hidden="1" customHeight="1">
      <c r="A35" s="86"/>
      <c r="B35" s="67"/>
      <c r="C35" s="68"/>
      <c r="D35" s="68"/>
      <c r="E35" s="87"/>
      <c r="F35" s="88"/>
      <c r="G35" s="108"/>
      <c r="H35" s="85"/>
      <c r="I35" s="84">
        <v>2.2000000000000002</v>
      </c>
      <c r="J35" s="85"/>
      <c r="K35" s="83"/>
      <c r="L35" s="83"/>
      <c r="M35" s="85"/>
      <c r="N35" s="104"/>
      <c r="O35" s="104"/>
      <c r="P35" s="107"/>
      <c r="Q35" s="83" t="s">
        <v>55</v>
      </c>
      <c r="R35" s="93"/>
      <c r="S35" s="29"/>
      <c r="T35" s="30"/>
      <c r="U35" s="31"/>
      <c r="V35" s="31"/>
      <c r="W35" s="31"/>
      <c r="X35" s="31"/>
      <c r="Y35" s="31"/>
      <c r="Z35" s="32"/>
      <c r="AA35" s="33"/>
      <c r="AB35" s="33"/>
      <c r="AC35" s="102"/>
      <c r="AD35" s="57"/>
      <c r="AE35" s="57"/>
      <c r="AF35" s="104"/>
      <c r="AG35" s="105"/>
      <c r="AH35" s="82"/>
      <c r="AI35" s="82"/>
      <c r="AJ35" s="98"/>
      <c r="AK35" s="100"/>
      <c r="AL35" s="98"/>
      <c r="AM35" s="80"/>
      <c r="AN35" s="80"/>
      <c r="AO35" s="80"/>
      <c r="AP35" s="80"/>
      <c r="AQ35" s="95"/>
      <c r="AR35" s="92"/>
      <c r="AS35" s="83"/>
    </row>
    <row r="36" spans="1:45" ht="15" hidden="1" customHeight="1">
      <c r="A36" s="86"/>
      <c r="B36" s="67"/>
      <c r="C36" s="68"/>
      <c r="D36" s="68"/>
      <c r="E36" s="87"/>
      <c r="F36" s="88"/>
      <c r="G36" s="108"/>
      <c r="H36" s="85"/>
      <c r="I36" s="84"/>
      <c r="J36" s="85"/>
      <c r="K36" s="83"/>
      <c r="L36" s="83"/>
      <c r="M36" s="85"/>
      <c r="N36" s="104"/>
      <c r="O36" s="104"/>
      <c r="P36" s="107"/>
      <c r="Q36" s="83"/>
      <c r="R36" s="60"/>
      <c r="S36" s="29"/>
      <c r="T36" s="30"/>
      <c r="U36" s="31"/>
      <c r="V36" s="31"/>
      <c r="W36" s="31"/>
      <c r="X36" s="31"/>
      <c r="Y36" s="31"/>
      <c r="Z36" s="32"/>
      <c r="AA36" s="33"/>
      <c r="AB36" s="33"/>
      <c r="AC36" s="102"/>
      <c r="AD36" s="57"/>
      <c r="AE36" s="57"/>
      <c r="AF36" s="104"/>
      <c r="AG36" s="105"/>
      <c r="AH36" s="82"/>
      <c r="AI36" s="82"/>
      <c r="AJ36" s="98"/>
      <c r="AK36" s="100"/>
      <c r="AL36" s="98"/>
      <c r="AM36" s="80"/>
      <c r="AN36" s="80"/>
      <c r="AO36" s="80"/>
      <c r="AP36" s="80"/>
      <c r="AQ36" s="95"/>
      <c r="AR36" s="115"/>
      <c r="AS36" s="119"/>
    </row>
    <row r="37" spans="1:45" ht="15" hidden="1" customHeight="1">
      <c r="A37" s="86"/>
      <c r="B37" s="67"/>
      <c r="C37" s="68"/>
      <c r="D37" s="68"/>
      <c r="E37" s="87"/>
      <c r="F37" s="88"/>
      <c r="G37" s="108"/>
      <c r="H37" s="85"/>
      <c r="I37" s="84"/>
      <c r="J37" s="85"/>
      <c r="K37" s="83"/>
      <c r="L37" s="83"/>
      <c r="M37" s="85"/>
      <c r="N37" s="104"/>
      <c r="O37" s="104"/>
      <c r="P37" s="107"/>
      <c r="Q37" s="83"/>
      <c r="R37" s="60"/>
      <c r="S37" s="29"/>
      <c r="T37" s="30"/>
      <c r="U37" s="31"/>
      <c r="V37" s="31"/>
      <c r="W37" s="31"/>
      <c r="X37" s="31"/>
      <c r="Y37" s="31"/>
      <c r="Z37" s="32"/>
      <c r="AA37" s="33"/>
      <c r="AB37" s="33"/>
      <c r="AC37" s="102"/>
      <c r="AD37" s="57"/>
      <c r="AE37" s="57"/>
      <c r="AF37" s="104"/>
      <c r="AG37" s="105"/>
      <c r="AH37" s="82"/>
      <c r="AI37" s="82"/>
      <c r="AJ37" s="98"/>
      <c r="AK37" s="100"/>
      <c r="AL37" s="98"/>
      <c r="AM37" s="80"/>
      <c r="AN37" s="80"/>
      <c r="AO37" s="80"/>
      <c r="AP37" s="80"/>
      <c r="AQ37" s="95"/>
      <c r="AR37" s="115"/>
      <c r="AS37" s="119"/>
    </row>
    <row r="38" spans="1:45" ht="15" hidden="1" customHeight="1">
      <c r="A38" s="86"/>
      <c r="B38" s="67"/>
      <c r="C38" s="68"/>
      <c r="D38" s="68"/>
      <c r="E38" s="87"/>
      <c r="F38" s="88"/>
      <c r="G38" s="108"/>
      <c r="H38" s="85"/>
      <c r="I38" s="84"/>
      <c r="J38" s="85"/>
      <c r="K38" s="83"/>
      <c r="L38" s="83"/>
      <c r="M38" s="85"/>
      <c r="N38" s="104"/>
      <c r="O38" s="104"/>
      <c r="P38" s="107"/>
      <c r="Q38" s="83"/>
      <c r="R38" s="60"/>
      <c r="S38" s="29"/>
      <c r="T38" s="30"/>
      <c r="U38" s="31"/>
      <c r="V38" s="31"/>
      <c r="W38" s="31"/>
      <c r="X38" s="31"/>
      <c r="Y38" s="31"/>
      <c r="Z38" s="32"/>
      <c r="AA38" s="33"/>
      <c r="AB38" s="33"/>
      <c r="AC38" s="102"/>
      <c r="AD38" s="57"/>
      <c r="AE38" s="57"/>
      <c r="AF38" s="104"/>
      <c r="AG38" s="105"/>
      <c r="AH38" s="82"/>
      <c r="AI38" s="82"/>
      <c r="AJ38" s="98"/>
      <c r="AK38" s="100"/>
      <c r="AL38" s="98"/>
      <c r="AM38" s="80"/>
      <c r="AN38" s="80"/>
      <c r="AO38" s="80"/>
      <c r="AP38" s="80"/>
      <c r="AQ38" s="95"/>
      <c r="AR38" s="115"/>
      <c r="AS38" s="119"/>
    </row>
    <row r="39" spans="1:45" ht="15" hidden="1" customHeight="1">
      <c r="A39" s="86"/>
      <c r="B39" s="67"/>
      <c r="C39" s="68"/>
      <c r="D39" s="68"/>
      <c r="E39" s="87"/>
      <c r="F39" s="88"/>
      <c r="G39" s="108"/>
      <c r="H39" s="85"/>
      <c r="I39" s="84"/>
      <c r="J39" s="85"/>
      <c r="K39" s="83"/>
      <c r="L39" s="83"/>
      <c r="M39" s="85"/>
      <c r="N39" s="104"/>
      <c r="O39" s="104"/>
      <c r="P39" s="107"/>
      <c r="Q39" s="83"/>
      <c r="R39" s="60"/>
      <c r="S39" s="29"/>
      <c r="T39" s="30"/>
      <c r="U39" s="31"/>
      <c r="V39" s="31"/>
      <c r="W39" s="31"/>
      <c r="X39" s="31"/>
      <c r="Y39" s="31"/>
      <c r="Z39" s="32"/>
      <c r="AA39" s="33"/>
      <c r="AB39" s="33"/>
      <c r="AC39" s="102"/>
      <c r="AD39" s="57"/>
      <c r="AE39" s="57"/>
      <c r="AF39" s="104"/>
      <c r="AG39" s="105"/>
      <c r="AH39" s="82"/>
      <c r="AI39" s="82"/>
      <c r="AJ39" s="98"/>
      <c r="AK39" s="100"/>
      <c r="AL39" s="98"/>
      <c r="AM39" s="80"/>
      <c r="AN39" s="80"/>
      <c r="AO39" s="80"/>
      <c r="AP39" s="80"/>
      <c r="AQ39" s="95"/>
      <c r="AR39" s="115"/>
      <c r="AS39" s="119"/>
    </row>
    <row r="40" spans="1:45" ht="15" hidden="1" customHeight="1">
      <c r="A40" s="86"/>
      <c r="B40" s="67"/>
      <c r="C40" s="68"/>
      <c r="D40" s="68"/>
      <c r="E40" s="87"/>
      <c r="F40" s="88"/>
      <c r="G40" s="108"/>
      <c r="H40" s="85"/>
      <c r="I40" s="84">
        <v>2.2999999999999998</v>
      </c>
      <c r="J40" s="85"/>
      <c r="K40" s="83"/>
      <c r="L40" s="83"/>
      <c r="M40" s="85"/>
      <c r="N40" s="104"/>
      <c r="O40" s="104"/>
      <c r="P40" s="107"/>
      <c r="Q40" s="83"/>
      <c r="R40" s="93"/>
      <c r="S40" s="29"/>
      <c r="T40" s="30"/>
      <c r="U40" s="31"/>
      <c r="V40" s="31"/>
      <c r="W40" s="31"/>
      <c r="X40" s="31"/>
      <c r="Y40" s="31"/>
      <c r="Z40" s="32"/>
      <c r="AA40" s="33"/>
      <c r="AB40" s="33"/>
      <c r="AC40" s="102"/>
      <c r="AD40" s="57"/>
      <c r="AE40" s="57"/>
      <c r="AF40" s="104"/>
      <c r="AG40" s="105"/>
      <c r="AH40" s="82"/>
      <c r="AI40" s="82"/>
      <c r="AJ40" s="98"/>
      <c r="AK40" s="100"/>
      <c r="AL40" s="98"/>
      <c r="AM40" s="80"/>
      <c r="AN40" s="80"/>
      <c r="AO40" s="80"/>
      <c r="AP40" s="80"/>
      <c r="AQ40" s="95"/>
      <c r="AR40" s="92"/>
      <c r="AS40" s="83"/>
    </row>
    <row r="41" spans="1:45" ht="15" hidden="1" customHeight="1">
      <c r="A41" s="86"/>
      <c r="B41" s="67"/>
      <c r="C41" s="68"/>
      <c r="D41" s="68"/>
      <c r="E41" s="87"/>
      <c r="F41" s="88"/>
      <c r="G41" s="108"/>
      <c r="H41" s="85"/>
      <c r="I41" s="84"/>
      <c r="J41" s="85"/>
      <c r="K41" s="83"/>
      <c r="L41" s="83"/>
      <c r="M41" s="85"/>
      <c r="N41" s="104"/>
      <c r="O41" s="104"/>
      <c r="P41" s="107"/>
      <c r="Q41" s="83"/>
      <c r="R41" s="60"/>
      <c r="S41" s="29"/>
      <c r="T41" s="30"/>
      <c r="U41" s="31"/>
      <c r="V41" s="31"/>
      <c r="W41" s="31"/>
      <c r="X41" s="31"/>
      <c r="Y41" s="31"/>
      <c r="Z41" s="32"/>
      <c r="AA41" s="33"/>
      <c r="AB41" s="33"/>
      <c r="AC41" s="102"/>
      <c r="AD41" s="57"/>
      <c r="AE41" s="57"/>
      <c r="AF41" s="104"/>
      <c r="AG41" s="105"/>
      <c r="AH41" s="82"/>
      <c r="AI41" s="82"/>
      <c r="AJ41" s="98"/>
      <c r="AK41" s="100"/>
      <c r="AL41" s="98"/>
      <c r="AM41" s="80"/>
      <c r="AN41" s="80"/>
      <c r="AO41" s="80"/>
      <c r="AP41" s="80"/>
      <c r="AQ41" s="95"/>
      <c r="AR41" s="115"/>
      <c r="AS41" s="119"/>
    </row>
    <row r="42" spans="1:45" ht="15" hidden="1" customHeight="1">
      <c r="A42" s="86"/>
      <c r="B42" s="67"/>
      <c r="C42" s="68"/>
      <c r="D42" s="68"/>
      <c r="E42" s="87"/>
      <c r="F42" s="88"/>
      <c r="G42" s="108"/>
      <c r="H42" s="85"/>
      <c r="I42" s="84"/>
      <c r="J42" s="85"/>
      <c r="K42" s="83"/>
      <c r="L42" s="83"/>
      <c r="M42" s="85"/>
      <c r="N42" s="104"/>
      <c r="O42" s="104"/>
      <c r="P42" s="107"/>
      <c r="Q42" s="83"/>
      <c r="R42" s="60"/>
      <c r="S42" s="29"/>
      <c r="T42" s="30"/>
      <c r="U42" s="31"/>
      <c r="V42" s="31"/>
      <c r="W42" s="31"/>
      <c r="X42" s="31"/>
      <c r="Y42" s="31"/>
      <c r="Z42" s="32"/>
      <c r="AA42" s="33"/>
      <c r="AB42" s="33"/>
      <c r="AC42" s="102"/>
      <c r="AD42" s="57"/>
      <c r="AE42" s="57"/>
      <c r="AF42" s="104"/>
      <c r="AG42" s="105"/>
      <c r="AH42" s="82"/>
      <c r="AI42" s="82"/>
      <c r="AJ42" s="98"/>
      <c r="AK42" s="100"/>
      <c r="AL42" s="98"/>
      <c r="AM42" s="80"/>
      <c r="AN42" s="80"/>
      <c r="AO42" s="80"/>
      <c r="AP42" s="80"/>
      <c r="AQ42" s="95"/>
      <c r="AR42" s="115"/>
      <c r="AS42" s="119"/>
    </row>
    <row r="43" spans="1:45" ht="15" hidden="1" customHeight="1">
      <c r="A43" s="86"/>
      <c r="B43" s="67"/>
      <c r="C43" s="68"/>
      <c r="D43" s="68"/>
      <c r="E43" s="87"/>
      <c r="F43" s="88"/>
      <c r="G43" s="108"/>
      <c r="H43" s="85"/>
      <c r="I43" s="84"/>
      <c r="J43" s="85"/>
      <c r="K43" s="83"/>
      <c r="L43" s="83"/>
      <c r="M43" s="85"/>
      <c r="N43" s="104"/>
      <c r="O43" s="104"/>
      <c r="P43" s="107"/>
      <c r="Q43" s="83"/>
      <c r="R43" s="60"/>
      <c r="S43" s="29"/>
      <c r="T43" s="30"/>
      <c r="U43" s="31"/>
      <c r="V43" s="31"/>
      <c r="W43" s="31"/>
      <c r="X43" s="31"/>
      <c r="Y43" s="31"/>
      <c r="Z43" s="32"/>
      <c r="AA43" s="33"/>
      <c r="AB43" s="33"/>
      <c r="AC43" s="102"/>
      <c r="AD43" s="57"/>
      <c r="AE43" s="57"/>
      <c r="AF43" s="104"/>
      <c r="AG43" s="105"/>
      <c r="AH43" s="82"/>
      <c r="AI43" s="82"/>
      <c r="AJ43" s="98"/>
      <c r="AK43" s="100"/>
      <c r="AL43" s="98"/>
      <c r="AM43" s="80"/>
      <c r="AN43" s="80"/>
      <c r="AO43" s="80"/>
      <c r="AP43" s="80"/>
      <c r="AQ43" s="95"/>
      <c r="AR43" s="115"/>
      <c r="AS43" s="119"/>
    </row>
    <row r="44" spans="1:45" ht="15" hidden="1" customHeight="1">
      <c r="A44" s="86"/>
      <c r="B44" s="67"/>
      <c r="C44" s="68"/>
      <c r="D44" s="68"/>
      <c r="E44" s="87"/>
      <c r="F44" s="88"/>
      <c r="G44" s="108"/>
      <c r="H44" s="85"/>
      <c r="I44" s="84"/>
      <c r="J44" s="85"/>
      <c r="K44" s="83"/>
      <c r="L44" s="83"/>
      <c r="M44" s="85"/>
      <c r="N44" s="104"/>
      <c r="O44" s="104"/>
      <c r="P44" s="107"/>
      <c r="Q44" s="83"/>
      <c r="R44" s="60"/>
      <c r="S44" s="29"/>
      <c r="T44" s="30"/>
      <c r="U44" s="31"/>
      <c r="V44" s="31"/>
      <c r="W44" s="31"/>
      <c r="X44" s="31"/>
      <c r="Y44" s="31"/>
      <c r="Z44" s="32"/>
      <c r="AA44" s="33"/>
      <c r="AB44" s="33"/>
      <c r="AC44" s="102"/>
      <c r="AD44" s="57"/>
      <c r="AE44" s="57"/>
      <c r="AF44" s="104"/>
      <c r="AG44" s="105"/>
      <c r="AH44" s="82"/>
      <c r="AI44" s="82"/>
      <c r="AJ44" s="98"/>
      <c r="AK44" s="100"/>
      <c r="AL44" s="98"/>
      <c r="AM44" s="80"/>
      <c r="AN44" s="80"/>
      <c r="AO44" s="80"/>
      <c r="AP44" s="80"/>
      <c r="AQ44" s="95"/>
      <c r="AR44" s="115"/>
      <c r="AS44" s="119"/>
    </row>
    <row r="45" spans="1:45" ht="15" hidden="1" customHeight="1">
      <c r="A45" s="86"/>
      <c r="B45" s="67"/>
      <c r="C45" s="68"/>
      <c r="D45" s="68"/>
      <c r="E45" s="87"/>
      <c r="F45" s="88"/>
      <c r="G45" s="108"/>
      <c r="H45" s="85"/>
      <c r="I45" s="84">
        <v>2.4</v>
      </c>
      <c r="J45" s="85"/>
      <c r="K45" s="83"/>
      <c r="L45" s="83"/>
      <c r="M45" s="85"/>
      <c r="N45" s="104"/>
      <c r="O45" s="104"/>
      <c r="P45" s="107"/>
      <c r="Q45" s="83"/>
      <c r="R45" s="93"/>
      <c r="S45" s="29"/>
      <c r="T45" s="30"/>
      <c r="U45" s="31"/>
      <c r="V45" s="31"/>
      <c r="W45" s="31"/>
      <c r="X45" s="31"/>
      <c r="Y45" s="31"/>
      <c r="Z45" s="32"/>
      <c r="AA45" s="33"/>
      <c r="AB45" s="33"/>
      <c r="AC45" s="102"/>
      <c r="AD45" s="57"/>
      <c r="AE45" s="57"/>
      <c r="AF45" s="104"/>
      <c r="AG45" s="105"/>
      <c r="AH45" s="82"/>
      <c r="AI45" s="82"/>
      <c r="AJ45" s="98"/>
      <c r="AK45" s="100"/>
      <c r="AL45" s="98"/>
      <c r="AM45" s="80"/>
      <c r="AN45" s="80"/>
      <c r="AO45" s="80"/>
      <c r="AP45" s="80"/>
      <c r="AQ45" s="95"/>
      <c r="AR45" s="92"/>
      <c r="AS45" s="83"/>
    </row>
    <row r="46" spans="1:45" ht="15" hidden="1" customHeight="1">
      <c r="A46" s="86"/>
      <c r="B46" s="67"/>
      <c r="C46" s="68"/>
      <c r="D46" s="68"/>
      <c r="E46" s="87"/>
      <c r="F46" s="88"/>
      <c r="G46" s="108"/>
      <c r="H46" s="85"/>
      <c r="I46" s="84"/>
      <c r="J46" s="85"/>
      <c r="K46" s="83"/>
      <c r="L46" s="83"/>
      <c r="M46" s="85"/>
      <c r="N46" s="104"/>
      <c r="O46" s="104"/>
      <c r="P46" s="107"/>
      <c r="Q46" s="83"/>
      <c r="R46" s="60"/>
      <c r="S46" s="29"/>
      <c r="T46" s="30"/>
      <c r="U46" s="31"/>
      <c r="V46" s="31"/>
      <c r="W46" s="31"/>
      <c r="X46" s="31"/>
      <c r="Y46" s="31"/>
      <c r="Z46" s="32"/>
      <c r="AA46" s="33"/>
      <c r="AB46" s="33"/>
      <c r="AC46" s="102"/>
      <c r="AD46" s="57"/>
      <c r="AE46" s="57"/>
      <c r="AF46" s="104"/>
      <c r="AG46" s="105"/>
      <c r="AH46" s="82"/>
      <c r="AI46" s="82"/>
      <c r="AJ46" s="98"/>
      <c r="AK46" s="100"/>
      <c r="AL46" s="98"/>
      <c r="AM46" s="80"/>
      <c r="AN46" s="80"/>
      <c r="AO46" s="80"/>
      <c r="AP46" s="80"/>
      <c r="AQ46" s="95"/>
      <c r="AR46" s="115"/>
      <c r="AS46" s="119"/>
    </row>
    <row r="47" spans="1:45" ht="15" hidden="1" customHeight="1">
      <c r="A47" s="86"/>
      <c r="B47" s="67"/>
      <c r="C47" s="68"/>
      <c r="D47" s="68"/>
      <c r="E47" s="87"/>
      <c r="F47" s="88"/>
      <c r="G47" s="108"/>
      <c r="H47" s="85"/>
      <c r="I47" s="84"/>
      <c r="J47" s="85"/>
      <c r="K47" s="83"/>
      <c r="L47" s="83"/>
      <c r="M47" s="85"/>
      <c r="N47" s="104"/>
      <c r="O47" s="104"/>
      <c r="P47" s="107"/>
      <c r="Q47" s="83"/>
      <c r="R47" s="60"/>
      <c r="S47" s="29"/>
      <c r="T47" s="30"/>
      <c r="U47" s="31"/>
      <c r="V47" s="31"/>
      <c r="W47" s="31"/>
      <c r="X47" s="31"/>
      <c r="Y47" s="31"/>
      <c r="Z47" s="32"/>
      <c r="AA47" s="33"/>
      <c r="AB47" s="33"/>
      <c r="AC47" s="102"/>
      <c r="AD47" s="57"/>
      <c r="AE47" s="57"/>
      <c r="AF47" s="104"/>
      <c r="AG47" s="105"/>
      <c r="AH47" s="82"/>
      <c r="AI47" s="82"/>
      <c r="AJ47" s="98"/>
      <c r="AK47" s="100"/>
      <c r="AL47" s="98"/>
      <c r="AM47" s="80"/>
      <c r="AN47" s="80"/>
      <c r="AO47" s="80"/>
      <c r="AP47" s="80"/>
      <c r="AQ47" s="95"/>
      <c r="AR47" s="115"/>
      <c r="AS47" s="119"/>
    </row>
    <row r="48" spans="1:45" ht="15" hidden="1" customHeight="1">
      <c r="A48" s="86"/>
      <c r="B48" s="67"/>
      <c r="C48" s="68"/>
      <c r="D48" s="68"/>
      <c r="E48" s="87"/>
      <c r="F48" s="88"/>
      <c r="G48" s="108"/>
      <c r="H48" s="85"/>
      <c r="I48" s="84"/>
      <c r="J48" s="85"/>
      <c r="K48" s="83"/>
      <c r="L48" s="83"/>
      <c r="M48" s="85"/>
      <c r="N48" s="104"/>
      <c r="O48" s="104"/>
      <c r="P48" s="107"/>
      <c r="Q48" s="83"/>
      <c r="R48" s="60"/>
      <c r="S48" s="29"/>
      <c r="T48" s="30"/>
      <c r="U48" s="31"/>
      <c r="V48" s="31"/>
      <c r="W48" s="31"/>
      <c r="X48" s="31"/>
      <c r="Y48" s="31"/>
      <c r="Z48" s="32"/>
      <c r="AA48" s="33"/>
      <c r="AB48" s="33"/>
      <c r="AC48" s="102"/>
      <c r="AD48" s="57"/>
      <c r="AE48" s="57"/>
      <c r="AF48" s="104"/>
      <c r="AG48" s="105"/>
      <c r="AH48" s="82"/>
      <c r="AI48" s="82"/>
      <c r="AJ48" s="98"/>
      <c r="AK48" s="100"/>
      <c r="AL48" s="98"/>
      <c r="AM48" s="80"/>
      <c r="AN48" s="80"/>
      <c r="AO48" s="80"/>
      <c r="AP48" s="80"/>
      <c r="AQ48" s="95"/>
      <c r="AR48" s="115"/>
      <c r="AS48" s="119"/>
    </row>
    <row r="49" spans="1:45" ht="15" hidden="1" customHeight="1">
      <c r="A49" s="86"/>
      <c r="B49" s="67"/>
      <c r="C49" s="68"/>
      <c r="D49" s="68"/>
      <c r="E49" s="87"/>
      <c r="F49" s="88"/>
      <c r="G49" s="108"/>
      <c r="H49" s="85"/>
      <c r="I49" s="84"/>
      <c r="J49" s="85"/>
      <c r="K49" s="83"/>
      <c r="L49" s="83"/>
      <c r="M49" s="85"/>
      <c r="N49" s="104"/>
      <c r="O49" s="104"/>
      <c r="P49" s="107"/>
      <c r="Q49" s="83"/>
      <c r="R49" s="60"/>
      <c r="S49" s="29"/>
      <c r="T49" s="30"/>
      <c r="U49" s="31"/>
      <c r="V49" s="31"/>
      <c r="W49" s="31"/>
      <c r="X49" s="31"/>
      <c r="Y49" s="31"/>
      <c r="Z49" s="32"/>
      <c r="AA49" s="33"/>
      <c r="AB49" s="33"/>
      <c r="AC49" s="102"/>
      <c r="AD49" s="57"/>
      <c r="AE49" s="57"/>
      <c r="AF49" s="104"/>
      <c r="AG49" s="105"/>
      <c r="AH49" s="82"/>
      <c r="AI49" s="82"/>
      <c r="AJ49" s="98"/>
      <c r="AK49" s="100"/>
      <c r="AL49" s="98"/>
      <c r="AM49" s="80"/>
      <c r="AN49" s="80"/>
      <c r="AO49" s="80"/>
      <c r="AP49" s="80"/>
      <c r="AQ49" s="95"/>
      <c r="AR49" s="115"/>
      <c r="AS49" s="119"/>
    </row>
    <row r="50" spans="1:45" ht="15" hidden="1" customHeight="1">
      <c r="A50" s="86"/>
      <c r="B50" s="67"/>
      <c r="C50" s="68"/>
      <c r="D50" s="68"/>
      <c r="E50" s="87"/>
      <c r="F50" s="88"/>
      <c r="G50" s="108"/>
      <c r="H50" s="85"/>
      <c r="I50" s="84">
        <v>2.5</v>
      </c>
      <c r="J50" s="85"/>
      <c r="K50" s="83"/>
      <c r="L50" s="83"/>
      <c r="M50" s="85"/>
      <c r="N50" s="104"/>
      <c r="O50" s="104"/>
      <c r="P50" s="107"/>
      <c r="Q50" s="83"/>
      <c r="R50" s="93"/>
      <c r="S50" s="29"/>
      <c r="T50" s="30"/>
      <c r="U50" s="31"/>
      <c r="V50" s="31"/>
      <c r="W50" s="31"/>
      <c r="X50" s="31"/>
      <c r="Y50" s="31"/>
      <c r="Z50" s="32"/>
      <c r="AA50" s="33"/>
      <c r="AB50" s="33"/>
      <c r="AC50" s="102"/>
      <c r="AD50" s="57"/>
      <c r="AE50" s="57"/>
      <c r="AF50" s="104"/>
      <c r="AG50" s="105"/>
      <c r="AH50" s="82"/>
      <c r="AI50" s="82"/>
      <c r="AJ50" s="98"/>
      <c r="AK50" s="100"/>
      <c r="AL50" s="98"/>
      <c r="AM50" s="80"/>
      <c r="AN50" s="80"/>
      <c r="AO50" s="80"/>
      <c r="AP50" s="80"/>
      <c r="AQ50" s="95"/>
      <c r="AR50" s="92"/>
      <c r="AS50" s="83"/>
    </row>
    <row r="51" spans="1:45" ht="15" hidden="1" customHeight="1">
      <c r="A51" s="86"/>
      <c r="B51" s="67"/>
      <c r="C51" s="68"/>
      <c r="D51" s="68"/>
      <c r="E51" s="87"/>
      <c r="F51" s="88"/>
      <c r="G51" s="108"/>
      <c r="H51" s="85"/>
      <c r="I51" s="84"/>
      <c r="J51" s="85"/>
      <c r="K51" s="83"/>
      <c r="L51" s="83"/>
      <c r="M51" s="85"/>
      <c r="N51" s="104"/>
      <c r="O51" s="104"/>
      <c r="P51" s="107"/>
      <c r="Q51" s="83"/>
      <c r="R51" s="60"/>
      <c r="S51" s="29"/>
      <c r="T51" s="30"/>
      <c r="U51" s="31"/>
      <c r="V51" s="31"/>
      <c r="W51" s="31"/>
      <c r="X51" s="31"/>
      <c r="Y51" s="31"/>
      <c r="Z51" s="32"/>
      <c r="AA51" s="33"/>
      <c r="AB51" s="33"/>
      <c r="AC51" s="102"/>
      <c r="AD51" s="57"/>
      <c r="AE51" s="57"/>
      <c r="AF51" s="104"/>
      <c r="AG51" s="105"/>
      <c r="AH51" s="82"/>
      <c r="AI51" s="82"/>
      <c r="AJ51" s="98"/>
      <c r="AK51" s="100"/>
      <c r="AL51" s="98"/>
      <c r="AM51" s="80"/>
      <c r="AN51" s="80"/>
      <c r="AO51" s="80"/>
      <c r="AP51" s="80"/>
      <c r="AQ51" s="95"/>
      <c r="AR51" s="115"/>
      <c r="AS51" s="119"/>
    </row>
    <row r="52" spans="1:45" ht="15" hidden="1" customHeight="1">
      <c r="A52" s="86"/>
      <c r="B52" s="67"/>
      <c r="C52" s="68"/>
      <c r="D52" s="68"/>
      <c r="E52" s="87"/>
      <c r="F52" s="88"/>
      <c r="G52" s="108"/>
      <c r="H52" s="85"/>
      <c r="I52" s="84"/>
      <c r="J52" s="85"/>
      <c r="K52" s="83"/>
      <c r="L52" s="83"/>
      <c r="M52" s="85"/>
      <c r="N52" s="104"/>
      <c r="O52" s="104"/>
      <c r="P52" s="107"/>
      <c r="Q52" s="83"/>
      <c r="R52" s="60"/>
      <c r="S52" s="29"/>
      <c r="T52" s="30"/>
      <c r="U52" s="31"/>
      <c r="V52" s="31"/>
      <c r="W52" s="31"/>
      <c r="X52" s="31"/>
      <c r="Y52" s="31"/>
      <c r="Z52" s="32"/>
      <c r="AA52" s="33"/>
      <c r="AB52" s="33"/>
      <c r="AC52" s="102"/>
      <c r="AD52" s="57"/>
      <c r="AE52" s="57"/>
      <c r="AF52" s="104"/>
      <c r="AG52" s="105"/>
      <c r="AH52" s="82"/>
      <c r="AI52" s="82"/>
      <c r="AJ52" s="98"/>
      <c r="AK52" s="100"/>
      <c r="AL52" s="98"/>
      <c r="AM52" s="80"/>
      <c r="AN52" s="80"/>
      <c r="AO52" s="80"/>
      <c r="AP52" s="80"/>
      <c r="AQ52" s="95"/>
      <c r="AR52" s="115"/>
      <c r="AS52" s="119"/>
    </row>
    <row r="53" spans="1:45" ht="15" hidden="1" customHeight="1">
      <c r="A53" s="86"/>
      <c r="B53" s="67"/>
      <c r="C53" s="68"/>
      <c r="D53" s="68"/>
      <c r="E53" s="87"/>
      <c r="F53" s="88"/>
      <c r="G53" s="108"/>
      <c r="H53" s="85"/>
      <c r="I53" s="84"/>
      <c r="J53" s="85"/>
      <c r="K53" s="83"/>
      <c r="L53" s="83"/>
      <c r="M53" s="85"/>
      <c r="N53" s="104"/>
      <c r="O53" s="104"/>
      <c r="P53" s="107"/>
      <c r="Q53" s="83"/>
      <c r="R53" s="60"/>
      <c r="S53" s="29"/>
      <c r="T53" s="30"/>
      <c r="U53" s="31"/>
      <c r="V53" s="31"/>
      <c r="W53" s="31"/>
      <c r="X53" s="31"/>
      <c r="Y53" s="31"/>
      <c r="Z53" s="32"/>
      <c r="AA53" s="33"/>
      <c r="AB53" s="33"/>
      <c r="AC53" s="102"/>
      <c r="AD53" s="57"/>
      <c r="AE53" s="57"/>
      <c r="AF53" s="104"/>
      <c r="AG53" s="105"/>
      <c r="AH53" s="82"/>
      <c r="AI53" s="82"/>
      <c r="AJ53" s="98"/>
      <c r="AK53" s="100"/>
      <c r="AL53" s="98"/>
      <c r="AM53" s="80"/>
      <c r="AN53" s="80"/>
      <c r="AO53" s="80"/>
      <c r="AP53" s="80"/>
      <c r="AQ53" s="95"/>
      <c r="AR53" s="115"/>
      <c r="AS53" s="119"/>
    </row>
    <row r="54" spans="1:45" ht="15" hidden="1" customHeight="1">
      <c r="A54" s="86"/>
      <c r="B54" s="67"/>
      <c r="C54" s="68"/>
      <c r="D54" s="68"/>
      <c r="E54" s="87"/>
      <c r="F54" s="88"/>
      <c r="G54" s="108"/>
      <c r="H54" s="85"/>
      <c r="I54" s="84"/>
      <c r="J54" s="85"/>
      <c r="K54" s="83"/>
      <c r="L54" s="83"/>
      <c r="M54" s="85"/>
      <c r="N54" s="104"/>
      <c r="O54" s="104"/>
      <c r="P54" s="107"/>
      <c r="Q54" s="83"/>
      <c r="R54" s="60"/>
      <c r="S54" s="29"/>
      <c r="T54" s="30"/>
      <c r="U54" s="31"/>
      <c r="V54" s="31"/>
      <c r="W54" s="31"/>
      <c r="X54" s="31"/>
      <c r="Y54" s="31"/>
      <c r="Z54" s="32"/>
      <c r="AA54" s="33"/>
      <c r="AB54" s="33"/>
      <c r="AC54" s="102"/>
      <c r="AD54" s="57"/>
      <c r="AE54" s="57"/>
      <c r="AF54" s="104"/>
      <c r="AG54" s="105"/>
      <c r="AH54" s="82"/>
      <c r="AI54" s="82"/>
      <c r="AJ54" s="98"/>
      <c r="AK54" s="100"/>
      <c r="AL54" s="98"/>
      <c r="AM54" s="80"/>
      <c r="AN54" s="80"/>
      <c r="AO54" s="80"/>
      <c r="AP54" s="80"/>
      <c r="AQ54" s="95"/>
      <c r="AR54" s="115"/>
      <c r="AS54" s="119"/>
    </row>
    <row r="55" spans="1:45" ht="15" customHeight="1">
      <c r="A55" s="66" t="str">
        <f>IF(E55&lt;&gt;"",'[3]Información General'!$D$15&amp;"_"&amp;+$A$1+3,"")</f>
        <v>2025_3</v>
      </c>
      <c r="B55" s="67" t="s">
        <v>255</v>
      </c>
      <c r="C55" s="67" t="s">
        <v>120</v>
      </c>
      <c r="D55" s="67" t="s">
        <v>266</v>
      </c>
      <c r="E55" s="111" t="s">
        <v>450</v>
      </c>
      <c r="F55" s="67" t="s">
        <v>87</v>
      </c>
      <c r="G55" s="91" t="s">
        <v>267</v>
      </c>
      <c r="H55" s="85"/>
      <c r="I55" s="61">
        <v>3.1</v>
      </c>
      <c r="J55" s="110" t="s">
        <v>452</v>
      </c>
      <c r="K55" s="58" t="s">
        <v>48</v>
      </c>
      <c r="L55" s="58" t="s">
        <v>90</v>
      </c>
      <c r="M55" s="110" t="s">
        <v>268</v>
      </c>
      <c r="N55" s="63">
        <v>8</v>
      </c>
      <c r="O55" s="63">
        <v>8</v>
      </c>
      <c r="P55" s="89" t="str">
        <f>IF(AND(N55&lt;&gt;"",O55&lt;&gt;""),IF(AND(N55&gt;5,O55&gt;5),"I",IF(AND(N55&lt;=5,O55&gt;5),"II",IF(AND(N55&gt;5,O55&lt;=5),"IV",IF(AND(N55&lt;=5,O55&lt;=5),"III")))),"")</f>
        <v>I</v>
      </c>
      <c r="Q55" s="58" t="s">
        <v>51</v>
      </c>
      <c r="R55" s="59"/>
      <c r="S55" s="29"/>
      <c r="T55" s="30"/>
      <c r="U55" s="31"/>
      <c r="V55" s="31"/>
      <c r="W55" s="31"/>
      <c r="X55" s="31"/>
      <c r="Y55" s="31"/>
      <c r="Z55" s="32"/>
      <c r="AA55" s="33"/>
      <c r="AB55" s="33"/>
      <c r="AC55" s="54" t="s">
        <v>55</v>
      </c>
      <c r="AD55" s="56" t="str">
        <f>IF($N55=1,"b","")</f>
        <v/>
      </c>
      <c r="AE55" s="56" t="str">
        <f>IF($O55=1,"b","")</f>
        <v/>
      </c>
      <c r="AF55" s="63">
        <v>8</v>
      </c>
      <c r="AG55" s="63">
        <v>8</v>
      </c>
      <c r="AH55" s="81">
        <v>0</v>
      </c>
      <c r="AI55" s="81">
        <v>0</v>
      </c>
      <c r="AJ55" s="77">
        <v>1</v>
      </c>
      <c r="AK55" s="77">
        <v>1</v>
      </c>
      <c r="AL55" s="77">
        <v>2</v>
      </c>
      <c r="AM55" s="79" t="str">
        <f>IF($AL55&gt;=2,IF(AND($AF55="",$AG55=""),"",IF(AND($AF55&gt;5,$AG55&gt;5),"I","")),"")</f>
        <v>I</v>
      </c>
      <c r="AN55" s="79" t="str">
        <f>IF($AL55&gt;=2,IF(AND($AF55="",$AG55=""),"",IF(AND($AF55&lt;6,$AG55&gt;5),"II","")),"")</f>
        <v/>
      </c>
      <c r="AO55" s="79" t="str">
        <f>IF($AL55&gt;=2,IF(AND($AF55="",$AG55=""),"",IF(AND($AF55&lt;6,$AG55&lt;6),"III","")),"")</f>
        <v/>
      </c>
      <c r="AP55" s="79" t="str">
        <f>IF($AL55&gt;=2,IF(AND($AF55="",$AG55=""),"",IF(AND($AF55&gt;5,$AG55&lt;6),"IV","")),"")</f>
        <v/>
      </c>
      <c r="AQ55" s="76" t="s">
        <v>159</v>
      </c>
      <c r="AR55" s="113" t="s">
        <v>454</v>
      </c>
      <c r="AS55" s="58">
        <v>100</v>
      </c>
    </row>
    <row r="56" spans="1:45" ht="15" customHeight="1">
      <c r="A56" s="66"/>
      <c r="B56" s="67"/>
      <c r="C56" s="67"/>
      <c r="D56" s="67"/>
      <c r="E56" s="111"/>
      <c r="F56" s="67"/>
      <c r="G56" s="91"/>
      <c r="H56" s="85"/>
      <c r="I56" s="61"/>
      <c r="J56" s="110"/>
      <c r="K56" s="58"/>
      <c r="L56" s="58"/>
      <c r="M56" s="110"/>
      <c r="N56" s="63"/>
      <c r="O56" s="63"/>
      <c r="P56" s="90"/>
      <c r="Q56" s="58"/>
      <c r="R56" s="60"/>
      <c r="S56" s="29"/>
      <c r="T56" s="30"/>
      <c r="U56" s="31"/>
      <c r="V56" s="31"/>
      <c r="W56" s="31"/>
      <c r="X56" s="31"/>
      <c r="Y56" s="31"/>
      <c r="Z56" s="32"/>
      <c r="AA56" s="33"/>
      <c r="AB56" s="33"/>
      <c r="AC56" s="109"/>
      <c r="AD56" s="57"/>
      <c r="AE56" s="57"/>
      <c r="AF56" s="63"/>
      <c r="AG56" s="63"/>
      <c r="AH56" s="82"/>
      <c r="AI56" s="82"/>
      <c r="AJ56" s="78"/>
      <c r="AK56" s="78"/>
      <c r="AL56" s="78"/>
      <c r="AM56" s="80"/>
      <c r="AN56" s="80"/>
      <c r="AO56" s="80"/>
      <c r="AP56" s="80"/>
      <c r="AQ56" s="76"/>
      <c r="AR56" s="114"/>
      <c r="AS56" s="118"/>
    </row>
    <row r="57" spans="1:45" ht="15" customHeight="1">
      <c r="A57" s="66"/>
      <c r="B57" s="67"/>
      <c r="C57" s="67"/>
      <c r="D57" s="67"/>
      <c r="E57" s="111"/>
      <c r="F57" s="67"/>
      <c r="G57" s="91"/>
      <c r="H57" s="85"/>
      <c r="I57" s="61"/>
      <c r="J57" s="110"/>
      <c r="K57" s="58"/>
      <c r="L57" s="58"/>
      <c r="M57" s="110"/>
      <c r="N57" s="63"/>
      <c r="O57" s="63"/>
      <c r="P57" s="90"/>
      <c r="Q57" s="58"/>
      <c r="R57" s="60"/>
      <c r="S57" s="29"/>
      <c r="T57" s="30"/>
      <c r="U57" s="31"/>
      <c r="V57" s="31"/>
      <c r="W57" s="31"/>
      <c r="X57" s="31"/>
      <c r="Y57" s="31"/>
      <c r="Z57" s="32"/>
      <c r="AA57" s="33"/>
      <c r="AB57" s="33"/>
      <c r="AC57" s="109"/>
      <c r="AD57" s="57"/>
      <c r="AE57" s="57"/>
      <c r="AF57" s="63"/>
      <c r="AG57" s="63"/>
      <c r="AH57" s="82"/>
      <c r="AI57" s="82"/>
      <c r="AJ57" s="78"/>
      <c r="AK57" s="78"/>
      <c r="AL57" s="78"/>
      <c r="AM57" s="80"/>
      <c r="AN57" s="80"/>
      <c r="AO57" s="80"/>
      <c r="AP57" s="80"/>
      <c r="AQ57" s="76"/>
      <c r="AR57" s="114"/>
      <c r="AS57" s="118"/>
    </row>
    <row r="58" spans="1:45" ht="15" customHeight="1">
      <c r="A58" s="66"/>
      <c r="B58" s="67"/>
      <c r="C58" s="67"/>
      <c r="D58" s="67"/>
      <c r="E58" s="111"/>
      <c r="F58" s="67"/>
      <c r="G58" s="91"/>
      <c r="H58" s="85"/>
      <c r="I58" s="61"/>
      <c r="J58" s="110"/>
      <c r="K58" s="58"/>
      <c r="L58" s="58"/>
      <c r="M58" s="110"/>
      <c r="N58" s="63"/>
      <c r="O58" s="63"/>
      <c r="P58" s="90"/>
      <c r="Q58" s="58"/>
      <c r="R58" s="60"/>
      <c r="S58" s="29"/>
      <c r="T58" s="30"/>
      <c r="U58" s="31"/>
      <c r="V58" s="31"/>
      <c r="W58" s="31"/>
      <c r="X58" s="31"/>
      <c r="Y58" s="31"/>
      <c r="Z58" s="32"/>
      <c r="AA58" s="33"/>
      <c r="AB58" s="33"/>
      <c r="AC58" s="109"/>
      <c r="AD58" s="57"/>
      <c r="AE58" s="57"/>
      <c r="AF58" s="63"/>
      <c r="AG58" s="63"/>
      <c r="AH58" s="82"/>
      <c r="AI58" s="82"/>
      <c r="AJ58" s="78"/>
      <c r="AK58" s="78"/>
      <c r="AL58" s="78"/>
      <c r="AM58" s="80"/>
      <c r="AN58" s="80"/>
      <c r="AO58" s="80"/>
      <c r="AP58" s="80"/>
      <c r="AQ58" s="76"/>
      <c r="AR58" s="114"/>
      <c r="AS58" s="118"/>
    </row>
    <row r="59" spans="1:45" ht="15" customHeight="1">
      <c r="A59" s="66"/>
      <c r="B59" s="67"/>
      <c r="C59" s="67"/>
      <c r="D59" s="67"/>
      <c r="E59" s="111"/>
      <c r="F59" s="67"/>
      <c r="G59" s="91"/>
      <c r="H59" s="85"/>
      <c r="I59" s="61"/>
      <c r="J59" s="110"/>
      <c r="K59" s="58"/>
      <c r="L59" s="58"/>
      <c r="M59" s="110"/>
      <c r="N59" s="63"/>
      <c r="O59" s="63"/>
      <c r="P59" s="90"/>
      <c r="Q59" s="58"/>
      <c r="R59" s="60"/>
      <c r="S59" s="29"/>
      <c r="T59" s="30"/>
      <c r="U59" s="31"/>
      <c r="V59" s="31"/>
      <c r="W59" s="31"/>
      <c r="X59" s="31"/>
      <c r="Y59" s="31"/>
      <c r="Z59" s="32"/>
      <c r="AA59" s="33"/>
      <c r="AB59" s="33"/>
      <c r="AC59" s="109"/>
      <c r="AD59" s="57"/>
      <c r="AE59" s="57"/>
      <c r="AF59" s="63"/>
      <c r="AG59" s="63"/>
      <c r="AH59" s="82"/>
      <c r="AI59" s="82"/>
      <c r="AJ59" s="78"/>
      <c r="AK59" s="78"/>
      <c r="AL59" s="78"/>
      <c r="AM59" s="80"/>
      <c r="AN59" s="80"/>
      <c r="AO59" s="80"/>
      <c r="AP59" s="80"/>
      <c r="AQ59" s="76"/>
      <c r="AR59" s="114"/>
      <c r="AS59" s="118"/>
    </row>
    <row r="60" spans="1:45" ht="15" customHeight="1">
      <c r="A60" s="66"/>
      <c r="B60" s="67"/>
      <c r="C60" s="67"/>
      <c r="D60" s="67"/>
      <c r="E60" s="111"/>
      <c r="F60" s="67"/>
      <c r="G60" s="91"/>
      <c r="H60" s="85"/>
      <c r="I60" s="61">
        <v>3.2</v>
      </c>
      <c r="J60" s="110" t="s">
        <v>269</v>
      </c>
      <c r="K60" s="58" t="s">
        <v>70</v>
      </c>
      <c r="L60" s="58" t="s">
        <v>90</v>
      </c>
      <c r="M60" s="110"/>
      <c r="N60" s="63"/>
      <c r="O60" s="63"/>
      <c r="P60" s="90"/>
      <c r="Q60" s="58" t="s">
        <v>55</v>
      </c>
      <c r="R60" s="59"/>
      <c r="S60" s="29"/>
      <c r="T60" s="30"/>
      <c r="U60" s="31"/>
      <c r="V60" s="31"/>
      <c r="W60" s="31"/>
      <c r="X60" s="31"/>
      <c r="Y60" s="31"/>
      <c r="Z60" s="32"/>
      <c r="AA60" s="33"/>
      <c r="AB60" s="33"/>
      <c r="AC60" s="109"/>
      <c r="AD60" s="57"/>
      <c r="AE60" s="57"/>
      <c r="AF60" s="63"/>
      <c r="AG60" s="63"/>
      <c r="AH60" s="82"/>
      <c r="AI60" s="82"/>
      <c r="AJ60" s="78"/>
      <c r="AK60" s="78"/>
      <c r="AL60" s="78"/>
      <c r="AM60" s="80"/>
      <c r="AN60" s="80"/>
      <c r="AO60" s="80"/>
      <c r="AP60" s="80"/>
      <c r="AQ60" s="76"/>
      <c r="AR60" s="113" t="s">
        <v>270</v>
      </c>
      <c r="AS60" s="58">
        <v>100</v>
      </c>
    </row>
    <row r="61" spans="1:45" ht="15" customHeight="1">
      <c r="A61" s="66"/>
      <c r="B61" s="67"/>
      <c r="C61" s="67"/>
      <c r="D61" s="67"/>
      <c r="E61" s="111"/>
      <c r="F61" s="67"/>
      <c r="G61" s="91"/>
      <c r="H61" s="85"/>
      <c r="I61" s="61"/>
      <c r="J61" s="110"/>
      <c r="K61" s="58"/>
      <c r="L61" s="58"/>
      <c r="M61" s="110"/>
      <c r="N61" s="63"/>
      <c r="O61" s="63"/>
      <c r="P61" s="90"/>
      <c r="Q61" s="58"/>
      <c r="R61" s="60"/>
      <c r="S61" s="29"/>
      <c r="T61" s="30"/>
      <c r="U61" s="31"/>
      <c r="V61" s="31"/>
      <c r="W61" s="31"/>
      <c r="X61" s="31"/>
      <c r="Y61" s="31"/>
      <c r="Z61" s="32"/>
      <c r="AA61" s="33"/>
      <c r="AB61" s="33"/>
      <c r="AC61" s="109"/>
      <c r="AD61" s="57"/>
      <c r="AE61" s="57"/>
      <c r="AF61" s="63"/>
      <c r="AG61" s="63"/>
      <c r="AH61" s="82"/>
      <c r="AI61" s="82"/>
      <c r="AJ61" s="78"/>
      <c r="AK61" s="78"/>
      <c r="AL61" s="78"/>
      <c r="AM61" s="80"/>
      <c r="AN61" s="80"/>
      <c r="AO61" s="80"/>
      <c r="AP61" s="80"/>
      <c r="AQ61" s="76"/>
      <c r="AR61" s="114"/>
      <c r="AS61" s="118"/>
    </row>
    <row r="62" spans="1:45" ht="15" customHeight="1">
      <c r="A62" s="66"/>
      <c r="B62" s="67"/>
      <c r="C62" s="67"/>
      <c r="D62" s="67"/>
      <c r="E62" s="111"/>
      <c r="F62" s="67"/>
      <c r="G62" s="91"/>
      <c r="H62" s="85"/>
      <c r="I62" s="61"/>
      <c r="J62" s="110"/>
      <c r="K62" s="58"/>
      <c r="L62" s="58"/>
      <c r="M62" s="110"/>
      <c r="N62" s="63"/>
      <c r="O62" s="63"/>
      <c r="P62" s="90"/>
      <c r="Q62" s="58"/>
      <c r="R62" s="60"/>
      <c r="S62" s="29"/>
      <c r="T62" s="30"/>
      <c r="U62" s="31"/>
      <c r="V62" s="31"/>
      <c r="W62" s="31"/>
      <c r="X62" s="31"/>
      <c r="Y62" s="31"/>
      <c r="Z62" s="32"/>
      <c r="AA62" s="33"/>
      <c r="AB62" s="33"/>
      <c r="AC62" s="109"/>
      <c r="AD62" s="57"/>
      <c r="AE62" s="57"/>
      <c r="AF62" s="63"/>
      <c r="AG62" s="63"/>
      <c r="AH62" s="82"/>
      <c r="AI62" s="82"/>
      <c r="AJ62" s="78"/>
      <c r="AK62" s="78"/>
      <c r="AL62" s="78"/>
      <c r="AM62" s="80"/>
      <c r="AN62" s="80"/>
      <c r="AO62" s="80"/>
      <c r="AP62" s="80"/>
      <c r="AQ62" s="76"/>
      <c r="AR62" s="114"/>
      <c r="AS62" s="118"/>
    </row>
    <row r="63" spans="1:45" ht="15" customHeight="1">
      <c r="A63" s="66"/>
      <c r="B63" s="67"/>
      <c r="C63" s="67"/>
      <c r="D63" s="67"/>
      <c r="E63" s="111"/>
      <c r="F63" s="67"/>
      <c r="G63" s="91"/>
      <c r="H63" s="85"/>
      <c r="I63" s="61"/>
      <c r="J63" s="110"/>
      <c r="K63" s="58"/>
      <c r="L63" s="58"/>
      <c r="M63" s="110"/>
      <c r="N63" s="63"/>
      <c r="O63" s="63"/>
      <c r="P63" s="90"/>
      <c r="Q63" s="58"/>
      <c r="R63" s="60"/>
      <c r="S63" s="29"/>
      <c r="T63" s="30"/>
      <c r="U63" s="31"/>
      <c r="V63" s="31"/>
      <c r="W63" s="31"/>
      <c r="X63" s="31"/>
      <c r="Y63" s="31"/>
      <c r="Z63" s="32"/>
      <c r="AA63" s="33"/>
      <c r="AB63" s="33"/>
      <c r="AC63" s="109"/>
      <c r="AD63" s="57"/>
      <c r="AE63" s="57"/>
      <c r="AF63" s="63"/>
      <c r="AG63" s="63"/>
      <c r="AH63" s="82"/>
      <c r="AI63" s="82"/>
      <c r="AJ63" s="78"/>
      <c r="AK63" s="78"/>
      <c r="AL63" s="78"/>
      <c r="AM63" s="80"/>
      <c r="AN63" s="80"/>
      <c r="AO63" s="80"/>
      <c r="AP63" s="80"/>
      <c r="AQ63" s="76"/>
      <c r="AR63" s="114"/>
      <c r="AS63" s="118"/>
    </row>
    <row r="64" spans="1:45" ht="15" customHeight="1">
      <c r="A64" s="66"/>
      <c r="B64" s="67"/>
      <c r="C64" s="67"/>
      <c r="D64" s="67"/>
      <c r="E64" s="111"/>
      <c r="F64" s="67"/>
      <c r="G64" s="91"/>
      <c r="H64" s="85"/>
      <c r="I64" s="61"/>
      <c r="J64" s="110"/>
      <c r="K64" s="58"/>
      <c r="L64" s="58"/>
      <c r="M64" s="110"/>
      <c r="N64" s="63"/>
      <c r="O64" s="63"/>
      <c r="P64" s="90"/>
      <c r="Q64" s="58"/>
      <c r="R64" s="60"/>
      <c r="S64" s="29"/>
      <c r="T64" s="30"/>
      <c r="U64" s="31"/>
      <c r="V64" s="31"/>
      <c r="W64" s="31"/>
      <c r="X64" s="31"/>
      <c r="Y64" s="31"/>
      <c r="Z64" s="32"/>
      <c r="AA64" s="33"/>
      <c r="AB64" s="33"/>
      <c r="AC64" s="109"/>
      <c r="AD64" s="57"/>
      <c r="AE64" s="57"/>
      <c r="AF64" s="63"/>
      <c r="AG64" s="63"/>
      <c r="AH64" s="82"/>
      <c r="AI64" s="82"/>
      <c r="AJ64" s="78"/>
      <c r="AK64" s="78"/>
      <c r="AL64" s="78"/>
      <c r="AM64" s="80"/>
      <c r="AN64" s="80"/>
      <c r="AO64" s="80"/>
      <c r="AP64" s="80"/>
      <c r="AQ64" s="76"/>
      <c r="AR64" s="114"/>
      <c r="AS64" s="118"/>
    </row>
    <row r="65" spans="1:45" ht="15" customHeight="1">
      <c r="A65" s="66"/>
      <c r="B65" s="67"/>
      <c r="C65" s="67"/>
      <c r="D65" s="67"/>
      <c r="E65" s="111"/>
      <c r="F65" s="67"/>
      <c r="G65" s="91"/>
      <c r="H65" s="85"/>
      <c r="I65" s="61">
        <v>3.3</v>
      </c>
      <c r="J65" s="110" t="s">
        <v>271</v>
      </c>
      <c r="K65" s="58" t="s">
        <v>137</v>
      </c>
      <c r="L65" s="58" t="s">
        <v>90</v>
      </c>
      <c r="M65" s="110"/>
      <c r="N65" s="63"/>
      <c r="O65" s="63"/>
      <c r="P65" s="90"/>
      <c r="Q65" s="58" t="s">
        <v>55</v>
      </c>
      <c r="R65" s="59"/>
      <c r="S65" s="29"/>
      <c r="T65" s="30"/>
      <c r="U65" s="31"/>
      <c r="V65" s="31"/>
      <c r="W65" s="31"/>
      <c r="X65" s="31"/>
      <c r="Y65" s="31"/>
      <c r="Z65" s="32"/>
      <c r="AA65" s="33"/>
      <c r="AB65" s="33"/>
      <c r="AC65" s="109"/>
      <c r="AD65" s="57"/>
      <c r="AE65" s="57"/>
      <c r="AF65" s="63"/>
      <c r="AG65" s="63"/>
      <c r="AH65" s="82"/>
      <c r="AI65" s="82"/>
      <c r="AJ65" s="78"/>
      <c r="AK65" s="78"/>
      <c r="AL65" s="78"/>
      <c r="AM65" s="80"/>
      <c r="AN65" s="80"/>
      <c r="AO65" s="80"/>
      <c r="AP65" s="80"/>
      <c r="AQ65" s="76"/>
      <c r="AR65" s="113" t="s">
        <v>272</v>
      </c>
      <c r="AS65" s="58">
        <v>100</v>
      </c>
    </row>
    <row r="66" spans="1:45" ht="15" customHeight="1">
      <c r="A66" s="66"/>
      <c r="B66" s="67"/>
      <c r="C66" s="67"/>
      <c r="D66" s="67"/>
      <c r="E66" s="111"/>
      <c r="F66" s="67"/>
      <c r="G66" s="91"/>
      <c r="H66" s="85"/>
      <c r="I66" s="61"/>
      <c r="J66" s="110"/>
      <c r="K66" s="58"/>
      <c r="L66" s="58"/>
      <c r="M66" s="110"/>
      <c r="N66" s="63"/>
      <c r="O66" s="63"/>
      <c r="P66" s="90"/>
      <c r="Q66" s="58"/>
      <c r="R66" s="60"/>
      <c r="S66" s="29"/>
      <c r="T66" s="30"/>
      <c r="U66" s="31"/>
      <c r="V66" s="31"/>
      <c r="W66" s="31"/>
      <c r="X66" s="31"/>
      <c r="Y66" s="31"/>
      <c r="Z66" s="32"/>
      <c r="AA66" s="33"/>
      <c r="AB66" s="33"/>
      <c r="AC66" s="109"/>
      <c r="AD66" s="57"/>
      <c r="AE66" s="57"/>
      <c r="AF66" s="63"/>
      <c r="AG66" s="63"/>
      <c r="AH66" s="82"/>
      <c r="AI66" s="82"/>
      <c r="AJ66" s="78"/>
      <c r="AK66" s="78"/>
      <c r="AL66" s="78"/>
      <c r="AM66" s="80"/>
      <c r="AN66" s="80"/>
      <c r="AO66" s="80"/>
      <c r="AP66" s="80"/>
      <c r="AQ66" s="76"/>
      <c r="AR66" s="114"/>
      <c r="AS66" s="118"/>
    </row>
    <row r="67" spans="1:45" ht="15" customHeight="1">
      <c r="A67" s="66"/>
      <c r="B67" s="67"/>
      <c r="C67" s="67"/>
      <c r="D67" s="67"/>
      <c r="E67" s="111"/>
      <c r="F67" s="67"/>
      <c r="G67" s="91"/>
      <c r="H67" s="85"/>
      <c r="I67" s="61"/>
      <c r="J67" s="110"/>
      <c r="K67" s="58"/>
      <c r="L67" s="58"/>
      <c r="M67" s="110"/>
      <c r="N67" s="63"/>
      <c r="O67" s="63"/>
      <c r="P67" s="90"/>
      <c r="Q67" s="58"/>
      <c r="R67" s="60"/>
      <c r="S67" s="29"/>
      <c r="T67" s="30"/>
      <c r="U67" s="31"/>
      <c r="V67" s="31"/>
      <c r="W67" s="31"/>
      <c r="X67" s="31"/>
      <c r="Y67" s="31"/>
      <c r="Z67" s="32"/>
      <c r="AA67" s="33"/>
      <c r="AB67" s="33"/>
      <c r="AC67" s="109"/>
      <c r="AD67" s="57"/>
      <c r="AE67" s="57"/>
      <c r="AF67" s="63"/>
      <c r="AG67" s="63"/>
      <c r="AH67" s="82"/>
      <c r="AI67" s="82"/>
      <c r="AJ67" s="78"/>
      <c r="AK67" s="78"/>
      <c r="AL67" s="78"/>
      <c r="AM67" s="80"/>
      <c r="AN67" s="80"/>
      <c r="AO67" s="80"/>
      <c r="AP67" s="80"/>
      <c r="AQ67" s="76"/>
      <c r="AR67" s="114"/>
      <c r="AS67" s="118"/>
    </row>
    <row r="68" spans="1:45" ht="15" customHeight="1">
      <c r="A68" s="66"/>
      <c r="B68" s="67"/>
      <c r="C68" s="67"/>
      <c r="D68" s="67"/>
      <c r="E68" s="111"/>
      <c r="F68" s="67"/>
      <c r="G68" s="91"/>
      <c r="H68" s="85"/>
      <c r="I68" s="61"/>
      <c r="J68" s="110"/>
      <c r="K68" s="58"/>
      <c r="L68" s="58"/>
      <c r="M68" s="110"/>
      <c r="N68" s="63"/>
      <c r="O68" s="63"/>
      <c r="P68" s="90"/>
      <c r="Q68" s="58"/>
      <c r="R68" s="60"/>
      <c r="S68" s="29"/>
      <c r="T68" s="30"/>
      <c r="U68" s="31"/>
      <c r="V68" s="31"/>
      <c r="W68" s="31"/>
      <c r="X68" s="31"/>
      <c r="Y68" s="31"/>
      <c r="Z68" s="32"/>
      <c r="AA68" s="33"/>
      <c r="AB68" s="33"/>
      <c r="AC68" s="109"/>
      <c r="AD68" s="57"/>
      <c r="AE68" s="57"/>
      <c r="AF68" s="63"/>
      <c r="AG68" s="63"/>
      <c r="AH68" s="82"/>
      <c r="AI68" s="82"/>
      <c r="AJ68" s="78"/>
      <c r="AK68" s="78"/>
      <c r="AL68" s="78"/>
      <c r="AM68" s="80"/>
      <c r="AN68" s="80"/>
      <c r="AO68" s="80"/>
      <c r="AP68" s="80"/>
      <c r="AQ68" s="76"/>
      <c r="AR68" s="114"/>
      <c r="AS68" s="118"/>
    </row>
    <row r="69" spans="1:45" ht="15" customHeight="1">
      <c r="A69" s="66"/>
      <c r="B69" s="67"/>
      <c r="C69" s="67"/>
      <c r="D69" s="67"/>
      <c r="E69" s="111"/>
      <c r="F69" s="67"/>
      <c r="G69" s="91"/>
      <c r="H69" s="85"/>
      <c r="I69" s="61"/>
      <c r="J69" s="110"/>
      <c r="K69" s="58"/>
      <c r="L69" s="58"/>
      <c r="M69" s="110"/>
      <c r="N69" s="63"/>
      <c r="O69" s="63"/>
      <c r="P69" s="90"/>
      <c r="Q69" s="58"/>
      <c r="R69" s="60"/>
      <c r="S69" s="29"/>
      <c r="T69" s="30"/>
      <c r="U69" s="31"/>
      <c r="V69" s="31"/>
      <c r="W69" s="31"/>
      <c r="X69" s="31"/>
      <c r="Y69" s="31"/>
      <c r="Z69" s="32"/>
      <c r="AA69" s="33"/>
      <c r="AB69" s="33"/>
      <c r="AC69" s="109"/>
      <c r="AD69" s="57"/>
      <c r="AE69" s="57"/>
      <c r="AF69" s="63"/>
      <c r="AG69" s="63"/>
      <c r="AH69" s="82"/>
      <c r="AI69" s="82"/>
      <c r="AJ69" s="78"/>
      <c r="AK69" s="78"/>
      <c r="AL69" s="78"/>
      <c r="AM69" s="80"/>
      <c r="AN69" s="80"/>
      <c r="AO69" s="80"/>
      <c r="AP69" s="80"/>
      <c r="AQ69" s="76"/>
      <c r="AR69" s="114"/>
      <c r="AS69" s="118"/>
    </row>
    <row r="70" spans="1:45" ht="2.25" customHeight="1">
      <c r="A70" s="66"/>
      <c r="B70" s="67"/>
      <c r="C70" s="67"/>
      <c r="D70" s="67"/>
      <c r="E70" s="111"/>
      <c r="F70" s="67"/>
      <c r="G70" s="91"/>
      <c r="H70" s="85"/>
      <c r="I70" s="61">
        <v>3.4</v>
      </c>
      <c r="J70" s="110"/>
      <c r="K70" s="58"/>
      <c r="L70" s="58"/>
      <c r="M70" s="110"/>
      <c r="N70" s="63"/>
      <c r="O70" s="63"/>
      <c r="P70" s="90"/>
      <c r="Q70" s="58"/>
      <c r="R70" s="59"/>
      <c r="S70" s="29"/>
      <c r="T70" s="30"/>
      <c r="U70" s="31"/>
      <c r="V70" s="31"/>
      <c r="W70" s="31"/>
      <c r="X70" s="31"/>
      <c r="Y70" s="31"/>
      <c r="Z70" s="32"/>
      <c r="AA70" s="33"/>
      <c r="AB70" s="33"/>
      <c r="AC70" s="109"/>
      <c r="AD70" s="57"/>
      <c r="AE70" s="57"/>
      <c r="AF70" s="63"/>
      <c r="AG70" s="63"/>
      <c r="AH70" s="82"/>
      <c r="AI70" s="82"/>
      <c r="AJ70" s="78"/>
      <c r="AK70" s="78"/>
      <c r="AL70" s="78"/>
      <c r="AM70" s="80"/>
      <c r="AN70" s="80"/>
      <c r="AO70" s="80"/>
      <c r="AP70" s="80"/>
      <c r="AQ70" s="76"/>
      <c r="AR70" s="113"/>
      <c r="AS70" s="58"/>
    </row>
    <row r="71" spans="1:45" ht="15" hidden="1" customHeight="1">
      <c r="A71" s="66"/>
      <c r="B71" s="67"/>
      <c r="C71" s="67"/>
      <c r="D71" s="67"/>
      <c r="E71" s="111"/>
      <c r="F71" s="67"/>
      <c r="G71" s="91"/>
      <c r="H71" s="85"/>
      <c r="I71" s="61"/>
      <c r="J71" s="110"/>
      <c r="K71" s="58"/>
      <c r="L71" s="58"/>
      <c r="M71" s="110"/>
      <c r="N71" s="63"/>
      <c r="O71" s="63"/>
      <c r="P71" s="90"/>
      <c r="Q71" s="58"/>
      <c r="R71" s="60"/>
      <c r="S71" s="29"/>
      <c r="T71" s="30"/>
      <c r="U71" s="31"/>
      <c r="V71" s="31"/>
      <c r="W71" s="31"/>
      <c r="X71" s="31"/>
      <c r="Y71" s="31"/>
      <c r="Z71" s="32"/>
      <c r="AA71" s="33"/>
      <c r="AB71" s="33"/>
      <c r="AC71" s="109"/>
      <c r="AD71" s="57"/>
      <c r="AE71" s="57"/>
      <c r="AF71" s="63"/>
      <c r="AG71" s="63"/>
      <c r="AH71" s="82"/>
      <c r="AI71" s="82"/>
      <c r="AJ71" s="78"/>
      <c r="AK71" s="78"/>
      <c r="AL71" s="78"/>
      <c r="AM71" s="80"/>
      <c r="AN71" s="80"/>
      <c r="AO71" s="80"/>
      <c r="AP71" s="80"/>
      <c r="AQ71" s="76"/>
      <c r="AR71" s="114"/>
      <c r="AS71" s="118"/>
    </row>
    <row r="72" spans="1:45" ht="15" hidden="1" customHeight="1">
      <c r="A72" s="66"/>
      <c r="B72" s="67"/>
      <c r="C72" s="67"/>
      <c r="D72" s="67"/>
      <c r="E72" s="111"/>
      <c r="F72" s="67"/>
      <c r="G72" s="91"/>
      <c r="H72" s="85"/>
      <c r="I72" s="61"/>
      <c r="J72" s="110"/>
      <c r="K72" s="58"/>
      <c r="L72" s="58"/>
      <c r="M72" s="110"/>
      <c r="N72" s="63"/>
      <c r="O72" s="63"/>
      <c r="P72" s="90"/>
      <c r="Q72" s="58"/>
      <c r="R72" s="60"/>
      <c r="S72" s="29"/>
      <c r="T72" s="30"/>
      <c r="U72" s="31"/>
      <c r="V72" s="31"/>
      <c r="W72" s="31"/>
      <c r="X72" s="31"/>
      <c r="Y72" s="31"/>
      <c r="Z72" s="32"/>
      <c r="AA72" s="33"/>
      <c r="AB72" s="33"/>
      <c r="AC72" s="109"/>
      <c r="AD72" s="57"/>
      <c r="AE72" s="57"/>
      <c r="AF72" s="63"/>
      <c r="AG72" s="63"/>
      <c r="AH72" s="82"/>
      <c r="AI72" s="82"/>
      <c r="AJ72" s="78"/>
      <c r="AK72" s="78"/>
      <c r="AL72" s="78"/>
      <c r="AM72" s="80"/>
      <c r="AN72" s="80"/>
      <c r="AO72" s="80"/>
      <c r="AP72" s="80"/>
      <c r="AQ72" s="76"/>
      <c r="AR72" s="114"/>
      <c r="AS72" s="118"/>
    </row>
    <row r="73" spans="1:45" ht="15" hidden="1" customHeight="1">
      <c r="A73" s="66"/>
      <c r="B73" s="67"/>
      <c r="C73" s="67"/>
      <c r="D73" s="67"/>
      <c r="E73" s="111"/>
      <c r="F73" s="67"/>
      <c r="G73" s="91"/>
      <c r="H73" s="85"/>
      <c r="I73" s="61"/>
      <c r="J73" s="110"/>
      <c r="K73" s="58"/>
      <c r="L73" s="58"/>
      <c r="M73" s="110"/>
      <c r="N73" s="63"/>
      <c r="O73" s="63"/>
      <c r="P73" s="90"/>
      <c r="Q73" s="58"/>
      <c r="R73" s="60"/>
      <c r="S73" s="29"/>
      <c r="T73" s="30"/>
      <c r="U73" s="31"/>
      <c r="V73" s="31"/>
      <c r="W73" s="31"/>
      <c r="X73" s="31"/>
      <c r="Y73" s="31"/>
      <c r="Z73" s="32"/>
      <c r="AA73" s="33"/>
      <c r="AB73" s="33"/>
      <c r="AC73" s="109"/>
      <c r="AD73" s="57"/>
      <c r="AE73" s="57"/>
      <c r="AF73" s="63"/>
      <c r="AG73" s="63"/>
      <c r="AH73" s="82"/>
      <c r="AI73" s="82"/>
      <c r="AJ73" s="78"/>
      <c r="AK73" s="78"/>
      <c r="AL73" s="78"/>
      <c r="AM73" s="80"/>
      <c r="AN73" s="80"/>
      <c r="AO73" s="80"/>
      <c r="AP73" s="80"/>
      <c r="AQ73" s="76"/>
      <c r="AR73" s="114"/>
      <c r="AS73" s="118"/>
    </row>
    <row r="74" spans="1:45" ht="15" hidden="1" customHeight="1">
      <c r="A74" s="66"/>
      <c r="B74" s="67"/>
      <c r="C74" s="67"/>
      <c r="D74" s="67"/>
      <c r="E74" s="111"/>
      <c r="F74" s="67"/>
      <c r="G74" s="91"/>
      <c r="H74" s="85"/>
      <c r="I74" s="61"/>
      <c r="J74" s="110"/>
      <c r="K74" s="58"/>
      <c r="L74" s="58"/>
      <c r="M74" s="110"/>
      <c r="N74" s="63"/>
      <c r="O74" s="63"/>
      <c r="P74" s="90"/>
      <c r="Q74" s="58"/>
      <c r="R74" s="60"/>
      <c r="S74" s="29"/>
      <c r="T74" s="30"/>
      <c r="U74" s="31"/>
      <c r="V74" s="31"/>
      <c r="W74" s="31"/>
      <c r="X74" s="31"/>
      <c r="Y74" s="31"/>
      <c r="Z74" s="32"/>
      <c r="AA74" s="33"/>
      <c r="AB74" s="33"/>
      <c r="AC74" s="109"/>
      <c r="AD74" s="57"/>
      <c r="AE74" s="57"/>
      <c r="AF74" s="63"/>
      <c r="AG74" s="63"/>
      <c r="AH74" s="82"/>
      <c r="AI74" s="82"/>
      <c r="AJ74" s="78"/>
      <c r="AK74" s="78"/>
      <c r="AL74" s="78"/>
      <c r="AM74" s="80"/>
      <c r="AN74" s="80"/>
      <c r="AO74" s="80"/>
      <c r="AP74" s="80"/>
      <c r="AQ74" s="76"/>
      <c r="AR74" s="114"/>
      <c r="AS74" s="118"/>
    </row>
    <row r="75" spans="1:45" ht="15" hidden="1" customHeight="1">
      <c r="A75" s="66"/>
      <c r="B75" s="67"/>
      <c r="C75" s="67"/>
      <c r="D75" s="67"/>
      <c r="E75" s="111"/>
      <c r="F75" s="67"/>
      <c r="G75" s="91"/>
      <c r="H75" s="85"/>
      <c r="I75" s="61">
        <v>3.5</v>
      </c>
      <c r="J75" s="110"/>
      <c r="K75" s="58"/>
      <c r="L75" s="58"/>
      <c r="M75" s="110"/>
      <c r="N75" s="63"/>
      <c r="O75" s="63"/>
      <c r="P75" s="90"/>
      <c r="Q75" s="58"/>
      <c r="R75" s="59"/>
      <c r="S75" s="29"/>
      <c r="T75" s="30"/>
      <c r="U75" s="31"/>
      <c r="V75" s="31"/>
      <c r="W75" s="31"/>
      <c r="X75" s="31"/>
      <c r="Y75" s="31"/>
      <c r="Z75" s="32"/>
      <c r="AA75" s="33"/>
      <c r="AB75" s="33"/>
      <c r="AC75" s="109"/>
      <c r="AD75" s="57"/>
      <c r="AE75" s="57"/>
      <c r="AF75" s="63"/>
      <c r="AG75" s="63"/>
      <c r="AH75" s="82"/>
      <c r="AI75" s="82"/>
      <c r="AJ75" s="78"/>
      <c r="AK75" s="78"/>
      <c r="AL75" s="78"/>
      <c r="AM75" s="80"/>
      <c r="AN75" s="80"/>
      <c r="AO75" s="80"/>
      <c r="AP75" s="80"/>
      <c r="AQ75" s="76"/>
      <c r="AR75" s="113"/>
      <c r="AS75" s="58"/>
    </row>
    <row r="76" spans="1:45" ht="15" hidden="1" customHeight="1">
      <c r="A76" s="66"/>
      <c r="B76" s="67"/>
      <c r="C76" s="67"/>
      <c r="D76" s="67"/>
      <c r="E76" s="111"/>
      <c r="F76" s="67"/>
      <c r="G76" s="91"/>
      <c r="H76" s="85"/>
      <c r="I76" s="61"/>
      <c r="J76" s="110"/>
      <c r="K76" s="58"/>
      <c r="L76" s="58"/>
      <c r="M76" s="110"/>
      <c r="N76" s="63"/>
      <c r="O76" s="63"/>
      <c r="P76" s="90"/>
      <c r="Q76" s="58"/>
      <c r="R76" s="60"/>
      <c r="S76" s="29"/>
      <c r="T76" s="30"/>
      <c r="U76" s="31"/>
      <c r="V76" s="31"/>
      <c r="W76" s="31"/>
      <c r="X76" s="31"/>
      <c r="Y76" s="31"/>
      <c r="Z76" s="32"/>
      <c r="AA76" s="33"/>
      <c r="AB76" s="33"/>
      <c r="AC76" s="109"/>
      <c r="AD76" s="57"/>
      <c r="AE76" s="57"/>
      <c r="AF76" s="63"/>
      <c r="AG76" s="63"/>
      <c r="AH76" s="82"/>
      <c r="AI76" s="82"/>
      <c r="AJ76" s="78"/>
      <c r="AK76" s="78"/>
      <c r="AL76" s="78"/>
      <c r="AM76" s="80"/>
      <c r="AN76" s="80"/>
      <c r="AO76" s="80"/>
      <c r="AP76" s="80"/>
      <c r="AQ76" s="76"/>
      <c r="AR76" s="114"/>
      <c r="AS76" s="118"/>
    </row>
    <row r="77" spans="1:45" ht="15" hidden="1" customHeight="1">
      <c r="A77" s="66"/>
      <c r="B77" s="67"/>
      <c r="C77" s="67"/>
      <c r="D77" s="67"/>
      <c r="E77" s="111"/>
      <c r="F77" s="67"/>
      <c r="G77" s="91"/>
      <c r="H77" s="85"/>
      <c r="I77" s="61"/>
      <c r="J77" s="110"/>
      <c r="K77" s="58"/>
      <c r="L77" s="58"/>
      <c r="M77" s="110"/>
      <c r="N77" s="63"/>
      <c r="O77" s="63"/>
      <c r="P77" s="90"/>
      <c r="Q77" s="58"/>
      <c r="R77" s="60"/>
      <c r="S77" s="29"/>
      <c r="T77" s="30"/>
      <c r="U77" s="31"/>
      <c r="V77" s="31"/>
      <c r="W77" s="31"/>
      <c r="X77" s="31"/>
      <c r="Y77" s="31"/>
      <c r="Z77" s="32"/>
      <c r="AA77" s="33"/>
      <c r="AB77" s="33"/>
      <c r="AC77" s="109"/>
      <c r="AD77" s="57"/>
      <c r="AE77" s="57"/>
      <c r="AF77" s="63"/>
      <c r="AG77" s="63"/>
      <c r="AH77" s="82"/>
      <c r="AI77" s="82"/>
      <c r="AJ77" s="78"/>
      <c r="AK77" s="78"/>
      <c r="AL77" s="78"/>
      <c r="AM77" s="80"/>
      <c r="AN77" s="80"/>
      <c r="AO77" s="80"/>
      <c r="AP77" s="80"/>
      <c r="AQ77" s="76"/>
      <c r="AR77" s="114"/>
      <c r="AS77" s="118"/>
    </row>
    <row r="78" spans="1:45" ht="15" hidden="1" customHeight="1">
      <c r="A78" s="66"/>
      <c r="B78" s="67"/>
      <c r="C78" s="67"/>
      <c r="D78" s="67"/>
      <c r="E78" s="111"/>
      <c r="F78" s="67"/>
      <c r="G78" s="91"/>
      <c r="H78" s="85"/>
      <c r="I78" s="61"/>
      <c r="J78" s="110"/>
      <c r="K78" s="58"/>
      <c r="L78" s="58"/>
      <c r="M78" s="110"/>
      <c r="N78" s="63"/>
      <c r="O78" s="63"/>
      <c r="P78" s="90"/>
      <c r="Q78" s="58"/>
      <c r="R78" s="60"/>
      <c r="S78" s="29"/>
      <c r="T78" s="30"/>
      <c r="U78" s="31"/>
      <c r="V78" s="31"/>
      <c r="W78" s="31"/>
      <c r="X78" s="31"/>
      <c r="Y78" s="31"/>
      <c r="Z78" s="32"/>
      <c r="AA78" s="33"/>
      <c r="AB78" s="33"/>
      <c r="AC78" s="109"/>
      <c r="AD78" s="57"/>
      <c r="AE78" s="57"/>
      <c r="AF78" s="63"/>
      <c r="AG78" s="63"/>
      <c r="AH78" s="82"/>
      <c r="AI78" s="82"/>
      <c r="AJ78" s="78"/>
      <c r="AK78" s="78"/>
      <c r="AL78" s="78"/>
      <c r="AM78" s="80"/>
      <c r="AN78" s="80"/>
      <c r="AO78" s="80"/>
      <c r="AP78" s="80"/>
      <c r="AQ78" s="76"/>
      <c r="AR78" s="114"/>
      <c r="AS78" s="118"/>
    </row>
    <row r="79" spans="1:45" ht="15" hidden="1" customHeight="1">
      <c r="A79" s="66"/>
      <c r="B79" s="67"/>
      <c r="C79" s="67"/>
      <c r="D79" s="67"/>
      <c r="E79" s="111"/>
      <c r="F79" s="67"/>
      <c r="G79" s="91"/>
      <c r="H79" s="85"/>
      <c r="I79" s="61"/>
      <c r="J79" s="110"/>
      <c r="K79" s="58"/>
      <c r="L79" s="58"/>
      <c r="M79" s="110"/>
      <c r="N79" s="63"/>
      <c r="O79" s="63"/>
      <c r="P79" s="90"/>
      <c r="Q79" s="58"/>
      <c r="R79" s="60"/>
      <c r="S79" s="29"/>
      <c r="T79" s="30"/>
      <c r="U79" s="31"/>
      <c r="V79" s="31"/>
      <c r="W79" s="31"/>
      <c r="X79" s="31"/>
      <c r="Y79" s="31"/>
      <c r="Z79" s="32"/>
      <c r="AA79" s="33"/>
      <c r="AB79" s="33"/>
      <c r="AC79" s="109"/>
      <c r="AD79" s="57"/>
      <c r="AE79" s="57"/>
      <c r="AF79" s="63"/>
      <c r="AG79" s="63"/>
      <c r="AH79" s="82"/>
      <c r="AI79" s="82"/>
      <c r="AJ79" s="78"/>
      <c r="AK79" s="78"/>
      <c r="AL79" s="78"/>
      <c r="AM79" s="80"/>
      <c r="AN79" s="80"/>
      <c r="AO79" s="80"/>
      <c r="AP79" s="80"/>
      <c r="AQ79" s="76"/>
      <c r="AR79" s="114"/>
      <c r="AS79" s="118"/>
    </row>
    <row r="80" spans="1:45" ht="15" customHeight="1">
      <c r="A80" s="121" t="str">
        <f>IF(E80&lt;&gt;"",'[4]Información General'!$D$15&amp;"_"&amp;+$A$1+1,"")</f>
        <v>2026_1</v>
      </c>
      <c r="B80" s="67" t="s">
        <v>279</v>
      </c>
      <c r="C80" s="68" t="s">
        <v>178</v>
      </c>
      <c r="D80" s="122" t="s">
        <v>455</v>
      </c>
      <c r="E80" s="69" t="s">
        <v>456</v>
      </c>
      <c r="F80" s="68" t="s">
        <v>46</v>
      </c>
      <c r="G80" s="91" t="s">
        <v>88</v>
      </c>
      <c r="H80" s="85"/>
      <c r="I80" s="84">
        <v>4.0999999999999996</v>
      </c>
      <c r="J80" s="62" t="s">
        <v>457</v>
      </c>
      <c r="K80" s="58" t="s">
        <v>48</v>
      </c>
      <c r="L80" s="58" t="s">
        <v>90</v>
      </c>
      <c r="M80" s="62" t="s">
        <v>458</v>
      </c>
      <c r="N80" s="63">
        <v>6</v>
      </c>
      <c r="O80" s="63">
        <v>6</v>
      </c>
      <c r="P80" s="120" t="str">
        <f>IF(AND(N80&lt;&gt;"",O80&lt;&gt;""),IF(AND(N80&gt;5,O80&gt;5),"I",IF(AND(N80&lt;=5,O80&gt;5),"II",IF(AND(N80&gt;5,O80&lt;=5),"IV",IF(AND(N80&lt;=5,O80&lt;=5),"III")))),"")</f>
        <v>I</v>
      </c>
      <c r="Q80" s="58" t="s">
        <v>55</v>
      </c>
      <c r="R80" s="93"/>
      <c r="S80" s="29"/>
      <c r="T80" s="30"/>
      <c r="U80" s="31"/>
      <c r="V80" s="31"/>
      <c r="W80" s="31"/>
      <c r="X80" s="31"/>
      <c r="Y80" s="31"/>
      <c r="Z80" s="32"/>
      <c r="AA80" s="33"/>
      <c r="AB80" s="33"/>
      <c r="AC80" s="124" t="s">
        <v>55</v>
      </c>
      <c r="AD80" s="56" t="str">
        <f>IF($N80=1,"b","")</f>
        <v/>
      </c>
      <c r="AE80" s="56" t="str">
        <f>IF($O80=1,"b","")</f>
        <v/>
      </c>
      <c r="AF80" s="63">
        <v>6</v>
      </c>
      <c r="AG80" s="63">
        <v>6</v>
      </c>
      <c r="AH80" s="81">
        <v>0</v>
      </c>
      <c r="AI80" s="81">
        <v>0</v>
      </c>
      <c r="AJ80" s="77">
        <v>1</v>
      </c>
      <c r="AK80" s="77">
        <v>1</v>
      </c>
      <c r="AL80" s="77">
        <v>2</v>
      </c>
      <c r="AM80" s="123" t="str">
        <f>IF($AL80&gt;=2,IF(AND($AF80="",$AG80=""),"",IF(AND($AF80&gt;5,$AG80&gt;5),"I","")),"")</f>
        <v>I</v>
      </c>
      <c r="AN80" s="123" t="str">
        <f>IF($AL80&gt;=2,IF(AND($AF80="",$AG80=""),"",IF(AND($AF80&lt;6,$AG80&gt;5),"II","")),"")</f>
        <v/>
      </c>
      <c r="AO80" s="123" t="str">
        <f>IF($AL80&gt;=2,IF(AND($AF80="",$AG80=""),"",IF(AND($AF80&lt;6,$AG80&lt;6),"III","")),"")</f>
        <v/>
      </c>
      <c r="AP80" s="123" t="str">
        <f>IF($AL80&gt;=2,IF(AND($AF80="",$AG80=""),"",IF(AND($AF80&gt;5,$AG80&lt;6),"IV","")),"")</f>
        <v/>
      </c>
      <c r="AQ80" s="76" t="s">
        <v>56</v>
      </c>
      <c r="AR80" s="113" t="s">
        <v>462</v>
      </c>
      <c r="AS80" s="58">
        <v>100</v>
      </c>
    </row>
    <row r="81" spans="1:45" ht="15" customHeight="1">
      <c r="A81" s="121"/>
      <c r="B81" s="67"/>
      <c r="C81" s="68"/>
      <c r="D81" s="122"/>
      <c r="E81" s="69"/>
      <c r="F81" s="68"/>
      <c r="G81" s="91"/>
      <c r="H81" s="85"/>
      <c r="I81" s="84"/>
      <c r="J81" s="62"/>
      <c r="K81" s="58"/>
      <c r="L81" s="58"/>
      <c r="M81" s="62"/>
      <c r="N81" s="63"/>
      <c r="O81" s="63"/>
      <c r="P81" s="90"/>
      <c r="Q81" s="58"/>
      <c r="R81" s="60"/>
      <c r="S81" s="29"/>
      <c r="T81" s="30"/>
      <c r="U81" s="31"/>
      <c r="V81" s="31"/>
      <c r="W81" s="31"/>
      <c r="X81" s="31"/>
      <c r="Y81" s="31"/>
      <c r="Z81" s="32"/>
      <c r="AA81" s="33"/>
      <c r="AB81" s="33"/>
      <c r="AC81" s="125"/>
      <c r="AD81" s="57"/>
      <c r="AE81" s="57"/>
      <c r="AF81" s="63"/>
      <c r="AG81" s="63"/>
      <c r="AH81" s="82"/>
      <c r="AI81" s="82"/>
      <c r="AJ81" s="78"/>
      <c r="AK81" s="78"/>
      <c r="AL81" s="78"/>
      <c r="AM81" s="80"/>
      <c r="AN81" s="80"/>
      <c r="AO81" s="80"/>
      <c r="AP81" s="80"/>
      <c r="AQ81" s="76"/>
      <c r="AR81" s="113"/>
      <c r="AS81" s="58"/>
    </row>
    <row r="82" spans="1:45" ht="15" customHeight="1">
      <c r="A82" s="121"/>
      <c r="B82" s="67"/>
      <c r="C82" s="68"/>
      <c r="D82" s="122"/>
      <c r="E82" s="69"/>
      <c r="F82" s="68"/>
      <c r="G82" s="91"/>
      <c r="H82" s="85"/>
      <c r="I82" s="84"/>
      <c r="J82" s="62"/>
      <c r="K82" s="58"/>
      <c r="L82" s="58"/>
      <c r="M82" s="62"/>
      <c r="N82" s="63"/>
      <c r="O82" s="63"/>
      <c r="P82" s="90"/>
      <c r="Q82" s="58"/>
      <c r="R82" s="60"/>
      <c r="S82" s="29"/>
      <c r="T82" s="30"/>
      <c r="U82" s="31"/>
      <c r="V82" s="31"/>
      <c r="W82" s="31"/>
      <c r="X82" s="31"/>
      <c r="Y82" s="31"/>
      <c r="Z82" s="32"/>
      <c r="AA82" s="33"/>
      <c r="AB82" s="33"/>
      <c r="AC82" s="125"/>
      <c r="AD82" s="57"/>
      <c r="AE82" s="57"/>
      <c r="AF82" s="63"/>
      <c r="AG82" s="63"/>
      <c r="AH82" s="82"/>
      <c r="AI82" s="82"/>
      <c r="AJ82" s="78"/>
      <c r="AK82" s="78"/>
      <c r="AL82" s="78"/>
      <c r="AM82" s="80"/>
      <c r="AN82" s="80"/>
      <c r="AO82" s="80"/>
      <c r="AP82" s="80"/>
      <c r="AQ82" s="76"/>
      <c r="AR82" s="113"/>
      <c r="AS82" s="58"/>
    </row>
    <row r="83" spans="1:45" ht="15" customHeight="1">
      <c r="A83" s="121"/>
      <c r="B83" s="67"/>
      <c r="C83" s="68"/>
      <c r="D83" s="122"/>
      <c r="E83" s="69"/>
      <c r="F83" s="68"/>
      <c r="G83" s="91"/>
      <c r="H83" s="85"/>
      <c r="I83" s="84"/>
      <c r="J83" s="62"/>
      <c r="K83" s="58"/>
      <c r="L83" s="58"/>
      <c r="M83" s="62"/>
      <c r="N83" s="63"/>
      <c r="O83" s="63"/>
      <c r="P83" s="90"/>
      <c r="Q83" s="58"/>
      <c r="R83" s="60"/>
      <c r="S83" s="29"/>
      <c r="T83" s="30"/>
      <c r="U83" s="31"/>
      <c r="V83" s="31"/>
      <c r="W83" s="31"/>
      <c r="X83" s="31"/>
      <c r="Y83" s="31"/>
      <c r="Z83" s="32"/>
      <c r="AA83" s="33"/>
      <c r="AB83" s="33"/>
      <c r="AC83" s="125"/>
      <c r="AD83" s="57"/>
      <c r="AE83" s="57"/>
      <c r="AF83" s="63"/>
      <c r="AG83" s="63"/>
      <c r="AH83" s="82"/>
      <c r="AI83" s="82"/>
      <c r="AJ83" s="78"/>
      <c r="AK83" s="78"/>
      <c r="AL83" s="78"/>
      <c r="AM83" s="80"/>
      <c r="AN83" s="80"/>
      <c r="AO83" s="80"/>
      <c r="AP83" s="80"/>
      <c r="AQ83" s="76"/>
      <c r="AR83" s="113"/>
      <c r="AS83" s="58"/>
    </row>
    <row r="84" spans="1:45" ht="15" customHeight="1">
      <c r="A84" s="121"/>
      <c r="B84" s="67"/>
      <c r="C84" s="68"/>
      <c r="D84" s="122"/>
      <c r="E84" s="69"/>
      <c r="F84" s="68"/>
      <c r="G84" s="91"/>
      <c r="H84" s="85"/>
      <c r="I84" s="84"/>
      <c r="J84" s="62"/>
      <c r="K84" s="58"/>
      <c r="L84" s="58"/>
      <c r="M84" s="62"/>
      <c r="N84" s="63"/>
      <c r="O84" s="63"/>
      <c r="P84" s="90"/>
      <c r="Q84" s="58"/>
      <c r="R84" s="60"/>
      <c r="S84" s="29"/>
      <c r="T84" s="30"/>
      <c r="U84" s="31"/>
      <c r="V84" s="31"/>
      <c r="W84" s="31"/>
      <c r="X84" s="31"/>
      <c r="Y84" s="31"/>
      <c r="Z84" s="32"/>
      <c r="AA84" s="33"/>
      <c r="AB84" s="33"/>
      <c r="AC84" s="125"/>
      <c r="AD84" s="57"/>
      <c r="AE84" s="57"/>
      <c r="AF84" s="63"/>
      <c r="AG84" s="63"/>
      <c r="AH84" s="82"/>
      <c r="AI84" s="82"/>
      <c r="AJ84" s="78"/>
      <c r="AK84" s="78"/>
      <c r="AL84" s="78"/>
      <c r="AM84" s="80"/>
      <c r="AN84" s="80"/>
      <c r="AO84" s="80"/>
      <c r="AP84" s="80"/>
      <c r="AQ84" s="76"/>
      <c r="AR84" s="113"/>
      <c r="AS84" s="58"/>
    </row>
    <row r="85" spans="1:45" ht="15" customHeight="1">
      <c r="A85" s="121"/>
      <c r="B85" s="67"/>
      <c r="C85" s="68"/>
      <c r="D85" s="122"/>
      <c r="E85" s="69"/>
      <c r="F85" s="68"/>
      <c r="G85" s="91"/>
      <c r="H85" s="85"/>
      <c r="I85" s="84">
        <v>4.2</v>
      </c>
      <c r="J85" s="62" t="s">
        <v>459</v>
      </c>
      <c r="K85" s="58" t="s">
        <v>48</v>
      </c>
      <c r="L85" s="58" t="s">
        <v>62</v>
      </c>
      <c r="M85" s="62"/>
      <c r="N85" s="63"/>
      <c r="O85" s="63"/>
      <c r="P85" s="90"/>
      <c r="Q85" s="58" t="s">
        <v>55</v>
      </c>
      <c r="R85" s="93"/>
      <c r="S85" s="29"/>
      <c r="T85" s="30"/>
      <c r="U85" s="31"/>
      <c r="V85" s="31"/>
      <c r="W85" s="31"/>
      <c r="X85" s="31"/>
      <c r="Y85" s="31"/>
      <c r="Z85" s="32"/>
      <c r="AA85" s="33"/>
      <c r="AB85" s="33"/>
      <c r="AC85" s="125"/>
      <c r="AD85" s="57"/>
      <c r="AE85" s="57"/>
      <c r="AF85" s="63"/>
      <c r="AG85" s="63"/>
      <c r="AH85" s="82"/>
      <c r="AI85" s="82"/>
      <c r="AJ85" s="78"/>
      <c r="AK85" s="78"/>
      <c r="AL85" s="78"/>
      <c r="AM85" s="80"/>
      <c r="AN85" s="80"/>
      <c r="AO85" s="80"/>
      <c r="AP85" s="80"/>
      <c r="AQ85" s="76"/>
      <c r="AR85" s="113" t="s">
        <v>463</v>
      </c>
      <c r="AS85" s="58">
        <v>100</v>
      </c>
    </row>
    <row r="86" spans="1:45" ht="15" customHeight="1">
      <c r="A86" s="121"/>
      <c r="B86" s="67"/>
      <c r="C86" s="68"/>
      <c r="D86" s="122"/>
      <c r="E86" s="69"/>
      <c r="F86" s="68"/>
      <c r="G86" s="91"/>
      <c r="H86" s="85"/>
      <c r="I86" s="84"/>
      <c r="J86" s="62"/>
      <c r="K86" s="58"/>
      <c r="L86" s="58"/>
      <c r="M86" s="62"/>
      <c r="N86" s="63"/>
      <c r="O86" s="63"/>
      <c r="P86" s="90"/>
      <c r="Q86" s="58"/>
      <c r="R86" s="60"/>
      <c r="S86" s="29"/>
      <c r="T86" s="30"/>
      <c r="U86" s="31"/>
      <c r="V86" s="31"/>
      <c r="W86" s="31"/>
      <c r="X86" s="31"/>
      <c r="Y86" s="31"/>
      <c r="Z86" s="32"/>
      <c r="AA86" s="33"/>
      <c r="AB86" s="33"/>
      <c r="AC86" s="125"/>
      <c r="AD86" s="57"/>
      <c r="AE86" s="57"/>
      <c r="AF86" s="63"/>
      <c r="AG86" s="63"/>
      <c r="AH86" s="82"/>
      <c r="AI86" s="82"/>
      <c r="AJ86" s="78"/>
      <c r="AK86" s="78"/>
      <c r="AL86" s="78"/>
      <c r="AM86" s="80"/>
      <c r="AN86" s="80"/>
      <c r="AO86" s="80"/>
      <c r="AP86" s="80"/>
      <c r="AQ86" s="76"/>
      <c r="AR86" s="114"/>
      <c r="AS86" s="118"/>
    </row>
    <row r="87" spans="1:45" ht="15" customHeight="1">
      <c r="A87" s="121"/>
      <c r="B87" s="67"/>
      <c r="C87" s="68"/>
      <c r="D87" s="122"/>
      <c r="E87" s="69"/>
      <c r="F87" s="68"/>
      <c r="G87" s="91"/>
      <c r="H87" s="85"/>
      <c r="I87" s="84"/>
      <c r="J87" s="62"/>
      <c r="K87" s="58"/>
      <c r="L87" s="58"/>
      <c r="M87" s="62"/>
      <c r="N87" s="63"/>
      <c r="O87" s="63"/>
      <c r="P87" s="90"/>
      <c r="Q87" s="58"/>
      <c r="R87" s="60"/>
      <c r="S87" s="29"/>
      <c r="T87" s="30"/>
      <c r="U87" s="31"/>
      <c r="V87" s="31"/>
      <c r="W87" s="31"/>
      <c r="X87" s="31"/>
      <c r="Y87" s="31"/>
      <c r="Z87" s="32"/>
      <c r="AA87" s="33"/>
      <c r="AB87" s="33"/>
      <c r="AC87" s="125"/>
      <c r="AD87" s="57"/>
      <c r="AE87" s="57"/>
      <c r="AF87" s="63"/>
      <c r="AG87" s="63"/>
      <c r="AH87" s="82"/>
      <c r="AI87" s="82"/>
      <c r="AJ87" s="78"/>
      <c r="AK87" s="78"/>
      <c r="AL87" s="78"/>
      <c r="AM87" s="80"/>
      <c r="AN87" s="80"/>
      <c r="AO87" s="80"/>
      <c r="AP87" s="80"/>
      <c r="AQ87" s="76"/>
      <c r="AR87" s="114"/>
      <c r="AS87" s="118"/>
    </row>
    <row r="88" spans="1:45" ht="15" customHeight="1">
      <c r="A88" s="121"/>
      <c r="B88" s="67"/>
      <c r="C88" s="68"/>
      <c r="D88" s="122"/>
      <c r="E88" s="69"/>
      <c r="F88" s="68"/>
      <c r="G88" s="91"/>
      <c r="H88" s="85"/>
      <c r="I88" s="84"/>
      <c r="J88" s="62"/>
      <c r="K88" s="58"/>
      <c r="L88" s="58"/>
      <c r="M88" s="62"/>
      <c r="N88" s="63"/>
      <c r="O88" s="63"/>
      <c r="P88" s="90"/>
      <c r="Q88" s="58"/>
      <c r="R88" s="60"/>
      <c r="S88" s="29"/>
      <c r="T88" s="30"/>
      <c r="U88" s="31"/>
      <c r="V88" s="31"/>
      <c r="W88" s="31"/>
      <c r="X88" s="31"/>
      <c r="Y88" s="31"/>
      <c r="Z88" s="32"/>
      <c r="AA88" s="33"/>
      <c r="AB88" s="33"/>
      <c r="AC88" s="125"/>
      <c r="AD88" s="57"/>
      <c r="AE88" s="57"/>
      <c r="AF88" s="63"/>
      <c r="AG88" s="63"/>
      <c r="AH88" s="82"/>
      <c r="AI88" s="82"/>
      <c r="AJ88" s="78"/>
      <c r="AK88" s="78"/>
      <c r="AL88" s="78"/>
      <c r="AM88" s="80"/>
      <c r="AN88" s="80"/>
      <c r="AO88" s="80"/>
      <c r="AP88" s="80"/>
      <c r="AQ88" s="76"/>
      <c r="AR88" s="114"/>
      <c r="AS88" s="118"/>
    </row>
    <row r="89" spans="1:45" ht="15" customHeight="1">
      <c r="A89" s="121"/>
      <c r="B89" s="67"/>
      <c r="C89" s="68"/>
      <c r="D89" s="122"/>
      <c r="E89" s="69"/>
      <c r="F89" s="68"/>
      <c r="G89" s="91"/>
      <c r="H89" s="85"/>
      <c r="I89" s="84"/>
      <c r="J89" s="62"/>
      <c r="K89" s="58"/>
      <c r="L89" s="58"/>
      <c r="M89" s="62"/>
      <c r="N89" s="63"/>
      <c r="O89" s="63"/>
      <c r="P89" s="90"/>
      <c r="Q89" s="58"/>
      <c r="R89" s="60"/>
      <c r="S89" s="29"/>
      <c r="T89" s="30"/>
      <c r="U89" s="31"/>
      <c r="V89" s="31"/>
      <c r="W89" s="31"/>
      <c r="X89" s="31"/>
      <c r="Y89" s="31"/>
      <c r="Z89" s="32"/>
      <c r="AA89" s="33"/>
      <c r="AB89" s="33"/>
      <c r="AC89" s="125"/>
      <c r="AD89" s="57"/>
      <c r="AE89" s="57"/>
      <c r="AF89" s="63"/>
      <c r="AG89" s="63"/>
      <c r="AH89" s="82"/>
      <c r="AI89" s="82"/>
      <c r="AJ89" s="78"/>
      <c r="AK89" s="78"/>
      <c r="AL89" s="78"/>
      <c r="AM89" s="80"/>
      <c r="AN89" s="80"/>
      <c r="AO89" s="80"/>
      <c r="AP89" s="80"/>
      <c r="AQ89" s="76"/>
      <c r="AR89" s="114"/>
      <c r="AS89" s="118"/>
    </row>
    <row r="90" spans="1:45" ht="15" customHeight="1">
      <c r="A90" s="121"/>
      <c r="B90" s="67"/>
      <c r="C90" s="68"/>
      <c r="D90" s="122"/>
      <c r="E90" s="69"/>
      <c r="F90" s="68"/>
      <c r="G90" s="91"/>
      <c r="H90" s="85"/>
      <c r="I90" s="84">
        <v>4.3</v>
      </c>
      <c r="J90" s="62" t="s">
        <v>460</v>
      </c>
      <c r="K90" s="58" t="s">
        <v>137</v>
      </c>
      <c r="L90" s="58" t="s">
        <v>62</v>
      </c>
      <c r="M90" s="62"/>
      <c r="N90" s="63"/>
      <c r="O90" s="63"/>
      <c r="P90" s="90"/>
      <c r="Q90" s="58" t="s">
        <v>55</v>
      </c>
      <c r="R90" s="93"/>
      <c r="S90" s="29"/>
      <c r="T90" s="30"/>
      <c r="U90" s="31"/>
      <c r="V90" s="31"/>
      <c r="W90" s="31"/>
      <c r="X90" s="31"/>
      <c r="Y90" s="31"/>
      <c r="Z90" s="32"/>
      <c r="AA90" s="33"/>
      <c r="AB90" s="33"/>
      <c r="AC90" s="125"/>
      <c r="AD90" s="57"/>
      <c r="AE90" s="57"/>
      <c r="AF90" s="63"/>
      <c r="AG90" s="63"/>
      <c r="AH90" s="82"/>
      <c r="AI90" s="82"/>
      <c r="AJ90" s="78"/>
      <c r="AK90" s="78"/>
      <c r="AL90" s="78"/>
      <c r="AM90" s="80"/>
      <c r="AN90" s="80"/>
      <c r="AO90" s="80"/>
      <c r="AP90" s="80"/>
      <c r="AQ90" s="76"/>
      <c r="AR90" s="113" t="s">
        <v>464</v>
      </c>
      <c r="AS90" s="58">
        <v>100</v>
      </c>
    </row>
    <row r="91" spans="1:45" ht="15" customHeight="1">
      <c r="A91" s="121"/>
      <c r="B91" s="67"/>
      <c r="C91" s="68"/>
      <c r="D91" s="122"/>
      <c r="E91" s="69"/>
      <c r="F91" s="68"/>
      <c r="G91" s="91"/>
      <c r="H91" s="85"/>
      <c r="I91" s="84"/>
      <c r="J91" s="62"/>
      <c r="K91" s="58"/>
      <c r="L91" s="58"/>
      <c r="M91" s="62"/>
      <c r="N91" s="63"/>
      <c r="O91" s="63"/>
      <c r="P91" s="90"/>
      <c r="Q91" s="58"/>
      <c r="R91" s="60"/>
      <c r="S91" s="29"/>
      <c r="T91" s="30"/>
      <c r="U91" s="31"/>
      <c r="V91" s="31"/>
      <c r="W91" s="31"/>
      <c r="X91" s="31"/>
      <c r="Y91" s="31"/>
      <c r="Z91" s="32"/>
      <c r="AA91" s="33"/>
      <c r="AB91" s="33"/>
      <c r="AC91" s="125"/>
      <c r="AD91" s="57"/>
      <c r="AE91" s="57"/>
      <c r="AF91" s="63"/>
      <c r="AG91" s="63"/>
      <c r="AH91" s="82"/>
      <c r="AI91" s="82"/>
      <c r="AJ91" s="78"/>
      <c r="AK91" s="78"/>
      <c r="AL91" s="78"/>
      <c r="AM91" s="80"/>
      <c r="AN91" s="80"/>
      <c r="AO91" s="80"/>
      <c r="AP91" s="80"/>
      <c r="AQ91" s="76"/>
      <c r="AR91" s="114"/>
      <c r="AS91" s="118"/>
    </row>
    <row r="92" spans="1:45" ht="15" customHeight="1">
      <c r="A92" s="121"/>
      <c r="B92" s="67"/>
      <c r="C92" s="68"/>
      <c r="D92" s="122"/>
      <c r="E92" s="69"/>
      <c r="F92" s="68"/>
      <c r="G92" s="91"/>
      <c r="H92" s="85"/>
      <c r="I92" s="84"/>
      <c r="J92" s="62"/>
      <c r="K92" s="58"/>
      <c r="L92" s="58"/>
      <c r="M92" s="62"/>
      <c r="N92" s="63"/>
      <c r="O92" s="63"/>
      <c r="P92" s="90"/>
      <c r="Q92" s="58"/>
      <c r="R92" s="60"/>
      <c r="S92" s="29"/>
      <c r="T92" s="30"/>
      <c r="U92" s="31"/>
      <c r="V92" s="31"/>
      <c r="W92" s="31"/>
      <c r="X92" s="31"/>
      <c r="Y92" s="31"/>
      <c r="Z92" s="32"/>
      <c r="AA92" s="33"/>
      <c r="AB92" s="33"/>
      <c r="AC92" s="125"/>
      <c r="AD92" s="57"/>
      <c r="AE92" s="57"/>
      <c r="AF92" s="63"/>
      <c r="AG92" s="63"/>
      <c r="AH92" s="82"/>
      <c r="AI92" s="82"/>
      <c r="AJ92" s="78"/>
      <c r="AK92" s="78"/>
      <c r="AL92" s="78"/>
      <c r="AM92" s="80"/>
      <c r="AN92" s="80"/>
      <c r="AO92" s="80"/>
      <c r="AP92" s="80"/>
      <c r="AQ92" s="76"/>
      <c r="AR92" s="114"/>
      <c r="AS92" s="118"/>
    </row>
    <row r="93" spans="1:45" ht="15" customHeight="1">
      <c r="A93" s="121"/>
      <c r="B93" s="67"/>
      <c r="C93" s="68"/>
      <c r="D93" s="122"/>
      <c r="E93" s="69"/>
      <c r="F93" s="68"/>
      <c r="G93" s="91"/>
      <c r="H93" s="85"/>
      <c r="I93" s="84"/>
      <c r="J93" s="62"/>
      <c r="K93" s="58"/>
      <c r="L93" s="58"/>
      <c r="M93" s="62"/>
      <c r="N93" s="63"/>
      <c r="O93" s="63"/>
      <c r="P93" s="90"/>
      <c r="Q93" s="58"/>
      <c r="R93" s="60"/>
      <c r="S93" s="29"/>
      <c r="T93" s="30"/>
      <c r="U93" s="31"/>
      <c r="V93" s="31"/>
      <c r="W93" s="31"/>
      <c r="X93" s="31"/>
      <c r="Y93" s="31"/>
      <c r="Z93" s="32"/>
      <c r="AA93" s="33"/>
      <c r="AB93" s="33"/>
      <c r="AC93" s="125"/>
      <c r="AD93" s="57"/>
      <c r="AE93" s="57"/>
      <c r="AF93" s="63"/>
      <c r="AG93" s="63"/>
      <c r="AH93" s="82"/>
      <c r="AI93" s="82"/>
      <c r="AJ93" s="78"/>
      <c r="AK93" s="78"/>
      <c r="AL93" s="78"/>
      <c r="AM93" s="80"/>
      <c r="AN93" s="80"/>
      <c r="AO93" s="80"/>
      <c r="AP93" s="80"/>
      <c r="AQ93" s="76"/>
      <c r="AR93" s="114"/>
      <c r="AS93" s="118"/>
    </row>
    <row r="94" spans="1:45" ht="15" customHeight="1">
      <c r="A94" s="121"/>
      <c r="B94" s="67"/>
      <c r="C94" s="68"/>
      <c r="D94" s="122"/>
      <c r="E94" s="69"/>
      <c r="F94" s="68"/>
      <c r="G94" s="91"/>
      <c r="H94" s="85"/>
      <c r="I94" s="84"/>
      <c r="J94" s="62"/>
      <c r="K94" s="58"/>
      <c r="L94" s="58"/>
      <c r="M94" s="62"/>
      <c r="N94" s="63"/>
      <c r="O94" s="63"/>
      <c r="P94" s="90"/>
      <c r="Q94" s="58"/>
      <c r="R94" s="60"/>
      <c r="S94" s="29"/>
      <c r="T94" s="30"/>
      <c r="U94" s="31"/>
      <c r="V94" s="31"/>
      <c r="W94" s="31"/>
      <c r="X94" s="31"/>
      <c r="Y94" s="31"/>
      <c r="Z94" s="32"/>
      <c r="AA94" s="33"/>
      <c r="AB94" s="33"/>
      <c r="AC94" s="125"/>
      <c r="AD94" s="57"/>
      <c r="AE94" s="57"/>
      <c r="AF94" s="63"/>
      <c r="AG94" s="63"/>
      <c r="AH94" s="82"/>
      <c r="AI94" s="82"/>
      <c r="AJ94" s="78"/>
      <c r="AK94" s="78"/>
      <c r="AL94" s="78"/>
      <c r="AM94" s="80"/>
      <c r="AN94" s="80"/>
      <c r="AO94" s="80"/>
      <c r="AP94" s="80"/>
      <c r="AQ94" s="76"/>
      <c r="AR94" s="114"/>
      <c r="AS94" s="118"/>
    </row>
    <row r="95" spans="1:45" ht="67.5" customHeight="1">
      <c r="A95" s="121"/>
      <c r="B95" s="67"/>
      <c r="C95" s="68"/>
      <c r="D95" s="122"/>
      <c r="E95" s="69"/>
      <c r="F95" s="68"/>
      <c r="G95" s="91"/>
      <c r="H95" s="85"/>
      <c r="I95" s="84">
        <v>4.4000000000000004</v>
      </c>
      <c r="J95" s="62" t="s">
        <v>461</v>
      </c>
      <c r="K95" s="58" t="s">
        <v>137</v>
      </c>
      <c r="L95" s="58" t="s">
        <v>62</v>
      </c>
      <c r="M95" s="62"/>
      <c r="N95" s="63"/>
      <c r="O95" s="63"/>
      <c r="P95" s="90"/>
      <c r="Q95" s="58" t="s">
        <v>55</v>
      </c>
      <c r="R95" s="93"/>
      <c r="S95" s="29"/>
      <c r="T95" s="30"/>
      <c r="U95" s="31"/>
      <c r="V95" s="31"/>
      <c r="W95" s="31"/>
      <c r="X95" s="31"/>
      <c r="Y95" s="31"/>
      <c r="Z95" s="32"/>
      <c r="AA95" s="33"/>
      <c r="AB95" s="33"/>
      <c r="AC95" s="125"/>
      <c r="AD95" s="57"/>
      <c r="AE95" s="57"/>
      <c r="AF95" s="63"/>
      <c r="AG95" s="63"/>
      <c r="AH95" s="82"/>
      <c r="AI95" s="82"/>
      <c r="AJ95" s="78"/>
      <c r="AK95" s="78"/>
      <c r="AL95" s="78"/>
      <c r="AM95" s="80"/>
      <c r="AN95" s="80"/>
      <c r="AO95" s="80"/>
      <c r="AP95" s="80"/>
      <c r="AQ95" s="76"/>
      <c r="AR95" s="113" t="s">
        <v>465</v>
      </c>
      <c r="AS95" s="58">
        <v>100</v>
      </c>
    </row>
    <row r="96" spans="1:45" ht="15" hidden="1" customHeight="1">
      <c r="A96" s="121"/>
      <c r="B96" s="67"/>
      <c r="C96" s="68"/>
      <c r="D96" s="122"/>
      <c r="E96" s="69"/>
      <c r="F96" s="68"/>
      <c r="G96" s="91"/>
      <c r="H96" s="85"/>
      <c r="I96" s="84"/>
      <c r="J96" s="62"/>
      <c r="K96" s="58"/>
      <c r="L96" s="58"/>
      <c r="M96" s="62"/>
      <c r="N96" s="63"/>
      <c r="O96" s="63"/>
      <c r="P96" s="90"/>
      <c r="Q96" s="58"/>
      <c r="R96" s="60"/>
      <c r="S96" s="29"/>
      <c r="T96" s="30"/>
      <c r="U96" s="31"/>
      <c r="V96" s="31"/>
      <c r="W96" s="31"/>
      <c r="X96" s="31"/>
      <c r="Y96" s="31"/>
      <c r="Z96" s="32"/>
      <c r="AA96" s="33"/>
      <c r="AB96" s="33"/>
      <c r="AC96" s="125"/>
      <c r="AD96" s="57"/>
      <c r="AE96" s="57"/>
      <c r="AF96" s="63"/>
      <c r="AG96" s="63"/>
      <c r="AH96" s="82"/>
      <c r="AI96" s="82"/>
      <c r="AJ96" s="78"/>
      <c r="AK96" s="78"/>
      <c r="AL96" s="78"/>
      <c r="AM96" s="80"/>
      <c r="AN96" s="80"/>
      <c r="AO96" s="80"/>
      <c r="AP96" s="80"/>
      <c r="AQ96" s="76"/>
      <c r="AR96" s="114"/>
      <c r="AS96" s="118"/>
    </row>
    <row r="97" spans="1:45" ht="15" hidden="1" customHeight="1">
      <c r="A97" s="121"/>
      <c r="B97" s="67"/>
      <c r="C97" s="68"/>
      <c r="D97" s="122"/>
      <c r="E97" s="69"/>
      <c r="F97" s="68"/>
      <c r="G97" s="91"/>
      <c r="H97" s="85"/>
      <c r="I97" s="84"/>
      <c r="J97" s="62"/>
      <c r="K97" s="58"/>
      <c r="L97" s="58"/>
      <c r="M97" s="62"/>
      <c r="N97" s="63"/>
      <c r="O97" s="63"/>
      <c r="P97" s="90"/>
      <c r="Q97" s="58"/>
      <c r="R97" s="60"/>
      <c r="S97" s="29"/>
      <c r="T97" s="30"/>
      <c r="U97" s="31"/>
      <c r="V97" s="31"/>
      <c r="W97" s="31"/>
      <c r="X97" s="31"/>
      <c r="Y97" s="31"/>
      <c r="Z97" s="32"/>
      <c r="AA97" s="33"/>
      <c r="AB97" s="33"/>
      <c r="AC97" s="125"/>
      <c r="AD97" s="57"/>
      <c r="AE97" s="57"/>
      <c r="AF97" s="63"/>
      <c r="AG97" s="63"/>
      <c r="AH97" s="82"/>
      <c r="AI97" s="82"/>
      <c r="AJ97" s="78"/>
      <c r="AK97" s="78"/>
      <c r="AL97" s="78"/>
      <c r="AM97" s="80"/>
      <c r="AN97" s="80"/>
      <c r="AO97" s="80"/>
      <c r="AP97" s="80"/>
      <c r="AQ97" s="76"/>
      <c r="AR97" s="114"/>
      <c r="AS97" s="118"/>
    </row>
    <row r="98" spans="1:45" ht="15" hidden="1" customHeight="1">
      <c r="A98" s="121"/>
      <c r="B98" s="67"/>
      <c r="C98" s="68"/>
      <c r="D98" s="122"/>
      <c r="E98" s="69"/>
      <c r="F98" s="68"/>
      <c r="G98" s="91"/>
      <c r="H98" s="85"/>
      <c r="I98" s="84"/>
      <c r="J98" s="62"/>
      <c r="K98" s="58"/>
      <c r="L98" s="58"/>
      <c r="M98" s="62"/>
      <c r="N98" s="63"/>
      <c r="O98" s="63"/>
      <c r="P98" s="90"/>
      <c r="Q98" s="58"/>
      <c r="R98" s="60"/>
      <c r="S98" s="29"/>
      <c r="T98" s="30"/>
      <c r="U98" s="31"/>
      <c r="V98" s="31"/>
      <c r="W98" s="31"/>
      <c r="X98" s="31"/>
      <c r="Y98" s="31"/>
      <c r="Z98" s="32"/>
      <c r="AA98" s="33"/>
      <c r="AB98" s="33"/>
      <c r="AC98" s="125"/>
      <c r="AD98" s="57"/>
      <c r="AE98" s="57"/>
      <c r="AF98" s="63"/>
      <c r="AG98" s="63"/>
      <c r="AH98" s="82"/>
      <c r="AI98" s="82"/>
      <c r="AJ98" s="78"/>
      <c r="AK98" s="78"/>
      <c r="AL98" s="78"/>
      <c r="AM98" s="80"/>
      <c r="AN98" s="80"/>
      <c r="AO98" s="80"/>
      <c r="AP98" s="80"/>
      <c r="AQ98" s="76"/>
      <c r="AR98" s="114"/>
      <c r="AS98" s="118"/>
    </row>
    <row r="99" spans="1:45" ht="15" hidden="1" customHeight="1">
      <c r="A99" s="121"/>
      <c r="B99" s="67"/>
      <c r="C99" s="68"/>
      <c r="D99" s="122"/>
      <c r="E99" s="69"/>
      <c r="F99" s="68"/>
      <c r="G99" s="91"/>
      <c r="H99" s="85"/>
      <c r="I99" s="84"/>
      <c r="J99" s="62"/>
      <c r="K99" s="58"/>
      <c r="L99" s="58"/>
      <c r="M99" s="62"/>
      <c r="N99" s="63"/>
      <c r="O99" s="63"/>
      <c r="P99" s="90"/>
      <c r="Q99" s="58"/>
      <c r="R99" s="60"/>
      <c r="S99" s="29"/>
      <c r="T99" s="30"/>
      <c r="U99" s="31"/>
      <c r="V99" s="31"/>
      <c r="W99" s="31"/>
      <c r="X99" s="31"/>
      <c r="Y99" s="31"/>
      <c r="Z99" s="32"/>
      <c r="AA99" s="33"/>
      <c r="AB99" s="33"/>
      <c r="AC99" s="125"/>
      <c r="AD99" s="57"/>
      <c r="AE99" s="57"/>
      <c r="AF99" s="63"/>
      <c r="AG99" s="63"/>
      <c r="AH99" s="82"/>
      <c r="AI99" s="82"/>
      <c r="AJ99" s="78"/>
      <c r="AK99" s="78"/>
      <c r="AL99" s="78"/>
      <c r="AM99" s="80"/>
      <c r="AN99" s="80"/>
      <c r="AO99" s="80"/>
      <c r="AP99" s="80"/>
      <c r="AQ99" s="76"/>
      <c r="AR99" s="114"/>
      <c r="AS99" s="118"/>
    </row>
    <row r="100" spans="1:45" ht="15" hidden="1" customHeight="1">
      <c r="A100" s="121"/>
      <c r="B100" s="67"/>
      <c r="C100" s="68"/>
      <c r="D100" s="122"/>
      <c r="E100" s="69"/>
      <c r="F100" s="68"/>
      <c r="G100" s="91"/>
      <c r="H100" s="85"/>
      <c r="I100" s="84">
        <v>4.5</v>
      </c>
      <c r="J100" s="62"/>
      <c r="K100" s="58"/>
      <c r="L100" s="58"/>
      <c r="M100" s="62"/>
      <c r="N100" s="63"/>
      <c r="O100" s="63"/>
      <c r="P100" s="90"/>
      <c r="Q100" s="58"/>
      <c r="R100" s="93"/>
      <c r="S100" s="29"/>
      <c r="T100" s="30"/>
      <c r="U100" s="31"/>
      <c r="V100" s="31"/>
      <c r="W100" s="31"/>
      <c r="X100" s="31"/>
      <c r="Y100" s="31"/>
      <c r="Z100" s="32"/>
      <c r="AA100" s="33"/>
      <c r="AB100" s="33"/>
      <c r="AC100" s="125"/>
      <c r="AD100" s="57"/>
      <c r="AE100" s="57"/>
      <c r="AF100" s="63"/>
      <c r="AG100" s="63"/>
      <c r="AH100" s="82"/>
      <c r="AI100" s="82"/>
      <c r="AJ100" s="78"/>
      <c r="AK100" s="78"/>
      <c r="AL100" s="78"/>
      <c r="AM100" s="80"/>
      <c r="AN100" s="80"/>
      <c r="AO100" s="80"/>
      <c r="AP100" s="80"/>
      <c r="AQ100" s="76"/>
      <c r="AR100" s="113"/>
      <c r="AS100" s="58"/>
    </row>
    <row r="101" spans="1:45" ht="15" hidden="1" customHeight="1">
      <c r="A101" s="121"/>
      <c r="B101" s="67"/>
      <c r="C101" s="68"/>
      <c r="D101" s="122"/>
      <c r="E101" s="69"/>
      <c r="F101" s="68"/>
      <c r="G101" s="91"/>
      <c r="H101" s="85"/>
      <c r="I101" s="84"/>
      <c r="J101" s="62"/>
      <c r="K101" s="58"/>
      <c r="L101" s="58"/>
      <c r="M101" s="62"/>
      <c r="N101" s="63"/>
      <c r="O101" s="63"/>
      <c r="P101" s="90"/>
      <c r="Q101" s="58"/>
      <c r="R101" s="60"/>
      <c r="S101" s="29"/>
      <c r="T101" s="30"/>
      <c r="U101" s="31"/>
      <c r="V101" s="31"/>
      <c r="W101" s="31"/>
      <c r="X101" s="31"/>
      <c r="Y101" s="31"/>
      <c r="Z101" s="32"/>
      <c r="AA101" s="33"/>
      <c r="AB101" s="33"/>
      <c r="AC101" s="125"/>
      <c r="AD101" s="57"/>
      <c r="AE101" s="57"/>
      <c r="AF101" s="63"/>
      <c r="AG101" s="63"/>
      <c r="AH101" s="82"/>
      <c r="AI101" s="82"/>
      <c r="AJ101" s="78"/>
      <c r="AK101" s="78"/>
      <c r="AL101" s="78"/>
      <c r="AM101" s="80"/>
      <c r="AN101" s="80"/>
      <c r="AO101" s="80"/>
      <c r="AP101" s="80"/>
      <c r="AQ101" s="76"/>
      <c r="AR101" s="114"/>
      <c r="AS101" s="118"/>
    </row>
    <row r="102" spans="1:45" ht="15" hidden="1" customHeight="1">
      <c r="A102" s="121"/>
      <c r="B102" s="67"/>
      <c r="C102" s="68"/>
      <c r="D102" s="122"/>
      <c r="E102" s="69"/>
      <c r="F102" s="68"/>
      <c r="G102" s="91"/>
      <c r="H102" s="85"/>
      <c r="I102" s="84"/>
      <c r="J102" s="62"/>
      <c r="K102" s="58"/>
      <c r="L102" s="58"/>
      <c r="M102" s="62"/>
      <c r="N102" s="63"/>
      <c r="O102" s="63"/>
      <c r="P102" s="90"/>
      <c r="Q102" s="58"/>
      <c r="R102" s="60"/>
      <c r="S102" s="29"/>
      <c r="T102" s="30"/>
      <c r="U102" s="31"/>
      <c r="V102" s="31"/>
      <c r="W102" s="31"/>
      <c r="X102" s="31"/>
      <c r="Y102" s="31"/>
      <c r="Z102" s="32"/>
      <c r="AA102" s="33"/>
      <c r="AB102" s="33"/>
      <c r="AC102" s="125"/>
      <c r="AD102" s="57"/>
      <c r="AE102" s="57"/>
      <c r="AF102" s="63"/>
      <c r="AG102" s="63"/>
      <c r="AH102" s="82"/>
      <c r="AI102" s="82"/>
      <c r="AJ102" s="78"/>
      <c r="AK102" s="78"/>
      <c r="AL102" s="78"/>
      <c r="AM102" s="80"/>
      <c r="AN102" s="80"/>
      <c r="AO102" s="80"/>
      <c r="AP102" s="80"/>
      <c r="AQ102" s="76"/>
      <c r="AR102" s="114"/>
      <c r="AS102" s="118"/>
    </row>
    <row r="103" spans="1:45" ht="15" hidden="1" customHeight="1">
      <c r="A103" s="121"/>
      <c r="B103" s="67"/>
      <c r="C103" s="68"/>
      <c r="D103" s="122"/>
      <c r="E103" s="69"/>
      <c r="F103" s="68"/>
      <c r="G103" s="91"/>
      <c r="H103" s="85"/>
      <c r="I103" s="84"/>
      <c r="J103" s="62"/>
      <c r="K103" s="58"/>
      <c r="L103" s="58"/>
      <c r="M103" s="62"/>
      <c r="N103" s="63"/>
      <c r="O103" s="63"/>
      <c r="P103" s="90"/>
      <c r="Q103" s="58"/>
      <c r="R103" s="60"/>
      <c r="S103" s="29"/>
      <c r="T103" s="30"/>
      <c r="U103" s="31"/>
      <c r="V103" s="31"/>
      <c r="W103" s="31"/>
      <c r="X103" s="31"/>
      <c r="Y103" s="31"/>
      <c r="Z103" s="32"/>
      <c r="AA103" s="33"/>
      <c r="AB103" s="33"/>
      <c r="AC103" s="125"/>
      <c r="AD103" s="57"/>
      <c r="AE103" s="57"/>
      <c r="AF103" s="63"/>
      <c r="AG103" s="63"/>
      <c r="AH103" s="82"/>
      <c r="AI103" s="82"/>
      <c r="AJ103" s="78"/>
      <c r="AK103" s="78"/>
      <c r="AL103" s="78"/>
      <c r="AM103" s="80"/>
      <c r="AN103" s="80"/>
      <c r="AO103" s="80"/>
      <c r="AP103" s="80"/>
      <c r="AQ103" s="76"/>
      <c r="AR103" s="114"/>
      <c r="AS103" s="118"/>
    </row>
    <row r="104" spans="1:45" ht="30" hidden="1" customHeight="1">
      <c r="A104" s="121"/>
      <c r="B104" s="67"/>
      <c r="C104" s="68"/>
      <c r="D104" s="122"/>
      <c r="E104" s="69"/>
      <c r="F104" s="68"/>
      <c r="G104" s="91"/>
      <c r="H104" s="85"/>
      <c r="I104" s="84"/>
      <c r="J104" s="62"/>
      <c r="K104" s="58"/>
      <c r="L104" s="58"/>
      <c r="M104" s="62"/>
      <c r="N104" s="63"/>
      <c r="O104" s="63"/>
      <c r="P104" s="90"/>
      <c r="Q104" s="58"/>
      <c r="R104" s="60"/>
      <c r="S104" s="29"/>
      <c r="T104" s="30"/>
      <c r="U104" s="31"/>
      <c r="V104" s="31"/>
      <c r="W104" s="31"/>
      <c r="X104" s="31"/>
      <c r="Y104" s="31"/>
      <c r="Z104" s="32"/>
      <c r="AA104" s="33"/>
      <c r="AB104" s="33"/>
      <c r="AC104" s="125"/>
      <c r="AD104" s="57"/>
      <c r="AE104" s="57"/>
      <c r="AF104" s="63"/>
      <c r="AG104" s="63"/>
      <c r="AH104" s="82"/>
      <c r="AI104" s="82"/>
      <c r="AJ104" s="78"/>
      <c r="AK104" s="78"/>
      <c r="AL104" s="78"/>
      <c r="AM104" s="80"/>
      <c r="AN104" s="80"/>
      <c r="AO104" s="80"/>
      <c r="AP104" s="80"/>
      <c r="AQ104" s="76"/>
      <c r="AR104" s="114"/>
      <c r="AS104" s="118"/>
    </row>
    <row r="105" spans="1:45" ht="15" customHeight="1">
      <c r="A105" s="66" t="str">
        <f>IF(E105&lt;&gt;"",'[5]Información General'!$D$15&amp;"_"&amp;+$A$1+1,"")</f>
        <v>2026_1</v>
      </c>
      <c r="B105" s="67" t="s">
        <v>466</v>
      </c>
      <c r="C105" s="68" t="s">
        <v>178</v>
      </c>
      <c r="D105" s="68" t="s">
        <v>467</v>
      </c>
      <c r="E105" s="111" t="s">
        <v>468</v>
      </c>
      <c r="F105" s="68" t="s">
        <v>198</v>
      </c>
      <c r="G105" s="91" t="s">
        <v>469</v>
      </c>
      <c r="H105" s="85"/>
      <c r="I105" s="61">
        <v>5.0999999999999996</v>
      </c>
      <c r="J105" s="110" t="s">
        <v>470</v>
      </c>
      <c r="K105" s="58"/>
      <c r="L105" s="58"/>
      <c r="M105" s="110" t="s">
        <v>471</v>
      </c>
      <c r="N105" s="63">
        <v>5</v>
      </c>
      <c r="O105" s="63">
        <v>6</v>
      </c>
      <c r="P105" s="89" t="str">
        <f>IF(AND(N105&lt;&gt;"",O105&lt;&gt;""),IF(AND(N105&gt;5,O105&gt;5),"I",IF(AND(N105&lt;=5,O105&gt;5),"II",IF(AND(N105&gt;5,O105&lt;=5),"IV",IF(AND(N105&lt;=5,O105&lt;=5),"III")))),"")</f>
        <v>II</v>
      </c>
      <c r="Q105" s="58" t="s">
        <v>55</v>
      </c>
      <c r="R105" s="59"/>
      <c r="S105" s="29"/>
      <c r="T105" s="30"/>
      <c r="U105" s="31"/>
      <c r="V105" s="31"/>
      <c r="W105" s="31"/>
      <c r="X105" s="31"/>
      <c r="Y105" s="31"/>
      <c r="Z105" s="32"/>
      <c r="AA105" s="33"/>
      <c r="AB105" s="33"/>
      <c r="AC105" s="54" t="s">
        <v>55</v>
      </c>
      <c r="AD105" s="56" t="str">
        <f>IF($N105=1,"b","")</f>
        <v/>
      </c>
      <c r="AE105" s="56" t="str">
        <f>IF($O105=1,"b","")</f>
        <v/>
      </c>
      <c r="AF105" s="63">
        <v>5</v>
      </c>
      <c r="AG105" s="63">
        <v>6</v>
      </c>
      <c r="AH105" s="81">
        <v>0</v>
      </c>
      <c r="AI105" s="81">
        <v>0</v>
      </c>
      <c r="AJ105" s="77">
        <v>1</v>
      </c>
      <c r="AK105" s="77">
        <v>1</v>
      </c>
      <c r="AL105" s="77">
        <v>2</v>
      </c>
      <c r="AM105" s="79" t="str">
        <f>IF($AL105&gt;=2,IF(AND($AF105="",$AG105=""),"",IF(AND($AF105&gt;5,$AG105&gt;5),"I","")),"")</f>
        <v/>
      </c>
      <c r="AN105" s="79" t="str">
        <f>IF($AL105&gt;=2,IF(AND($AF105="",$AG105=""),"",IF(AND($AF105&lt;6,$AG105&gt;5),"II","")),"")</f>
        <v>II</v>
      </c>
      <c r="AO105" s="79" t="str">
        <f>IF($AL105&gt;=2,IF(AND($AF105="",$AG105=""),"",IF(AND($AF105&lt;6,$AG105&lt;6),"III","")),"")</f>
        <v/>
      </c>
      <c r="AP105" s="79" t="str">
        <f>IF($AL105&gt;=2,IF(AND($AF105="",$AG105=""),"",IF(AND($AF105&gt;5,$AG105&lt;6),"IV","")),"")</f>
        <v/>
      </c>
      <c r="AQ105" s="76" t="s">
        <v>56</v>
      </c>
      <c r="AR105" s="113" t="s">
        <v>476</v>
      </c>
      <c r="AS105" s="58">
        <v>100</v>
      </c>
    </row>
    <row r="106" spans="1:45" ht="15" customHeight="1">
      <c r="A106" s="66"/>
      <c r="B106" s="67"/>
      <c r="C106" s="68"/>
      <c r="D106" s="68"/>
      <c r="E106" s="111"/>
      <c r="F106" s="68"/>
      <c r="G106" s="91"/>
      <c r="H106" s="85"/>
      <c r="I106" s="61"/>
      <c r="J106" s="110"/>
      <c r="K106" s="58"/>
      <c r="L106" s="58"/>
      <c r="M106" s="110"/>
      <c r="N106" s="63"/>
      <c r="O106" s="63"/>
      <c r="P106" s="90"/>
      <c r="Q106" s="58"/>
      <c r="R106" s="60"/>
      <c r="S106" s="29"/>
      <c r="T106" s="30"/>
      <c r="U106" s="31"/>
      <c r="V106" s="31"/>
      <c r="W106" s="31"/>
      <c r="X106" s="31"/>
      <c r="Y106" s="31"/>
      <c r="Z106" s="32"/>
      <c r="AA106" s="33"/>
      <c r="AB106" s="33"/>
      <c r="AC106" s="55"/>
      <c r="AD106" s="57"/>
      <c r="AE106" s="57"/>
      <c r="AF106" s="63"/>
      <c r="AG106" s="63"/>
      <c r="AH106" s="82"/>
      <c r="AI106" s="82"/>
      <c r="AJ106" s="78"/>
      <c r="AK106" s="78"/>
      <c r="AL106" s="78"/>
      <c r="AM106" s="80"/>
      <c r="AN106" s="80"/>
      <c r="AO106" s="80"/>
      <c r="AP106" s="80"/>
      <c r="AQ106" s="76"/>
      <c r="AR106" s="113"/>
      <c r="AS106" s="58"/>
    </row>
    <row r="107" spans="1:45" ht="15" customHeight="1">
      <c r="A107" s="66"/>
      <c r="B107" s="67"/>
      <c r="C107" s="68"/>
      <c r="D107" s="68"/>
      <c r="E107" s="111"/>
      <c r="F107" s="68"/>
      <c r="G107" s="91"/>
      <c r="H107" s="85"/>
      <c r="I107" s="61"/>
      <c r="J107" s="110"/>
      <c r="K107" s="58"/>
      <c r="L107" s="58"/>
      <c r="M107" s="110"/>
      <c r="N107" s="63"/>
      <c r="O107" s="63"/>
      <c r="P107" s="90"/>
      <c r="Q107" s="58"/>
      <c r="R107" s="60"/>
      <c r="S107" s="29"/>
      <c r="T107" s="30"/>
      <c r="U107" s="31"/>
      <c r="V107" s="31"/>
      <c r="W107" s="31"/>
      <c r="X107" s="31"/>
      <c r="Y107" s="31"/>
      <c r="Z107" s="32"/>
      <c r="AA107" s="33"/>
      <c r="AB107" s="33"/>
      <c r="AC107" s="55"/>
      <c r="AD107" s="57"/>
      <c r="AE107" s="57"/>
      <c r="AF107" s="63"/>
      <c r="AG107" s="63"/>
      <c r="AH107" s="82"/>
      <c r="AI107" s="82"/>
      <c r="AJ107" s="78"/>
      <c r="AK107" s="78"/>
      <c r="AL107" s="78"/>
      <c r="AM107" s="80"/>
      <c r="AN107" s="80"/>
      <c r="AO107" s="80"/>
      <c r="AP107" s="80"/>
      <c r="AQ107" s="76"/>
      <c r="AR107" s="113"/>
      <c r="AS107" s="58"/>
    </row>
    <row r="108" spans="1:45" ht="15" customHeight="1">
      <c r="A108" s="66"/>
      <c r="B108" s="67"/>
      <c r="C108" s="68"/>
      <c r="D108" s="68"/>
      <c r="E108" s="111"/>
      <c r="F108" s="68"/>
      <c r="G108" s="91"/>
      <c r="H108" s="85"/>
      <c r="I108" s="61"/>
      <c r="J108" s="110"/>
      <c r="K108" s="58"/>
      <c r="L108" s="58"/>
      <c r="M108" s="110"/>
      <c r="N108" s="63"/>
      <c r="O108" s="63"/>
      <c r="P108" s="90"/>
      <c r="Q108" s="58"/>
      <c r="R108" s="60"/>
      <c r="S108" s="29"/>
      <c r="T108" s="30"/>
      <c r="U108" s="31"/>
      <c r="V108" s="31"/>
      <c r="W108" s="31"/>
      <c r="X108" s="31"/>
      <c r="Y108" s="31"/>
      <c r="Z108" s="32"/>
      <c r="AA108" s="33"/>
      <c r="AB108" s="33"/>
      <c r="AC108" s="55"/>
      <c r="AD108" s="57"/>
      <c r="AE108" s="57"/>
      <c r="AF108" s="63"/>
      <c r="AG108" s="63"/>
      <c r="AH108" s="82"/>
      <c r="AI108" s="82"/>
      <c r="AJ108" s="78"/>
      <c r="AK108" s="78"/>
      <c r="AL108" s="78"/>
      <c r="AM108" s="80"/>
      <c r="AN108" s="80"/>
      <c r="AO108" s="80"/>
      <c r="AP108" s="80"/>
      <c r="AQ108" s="76"/>
      <c r="AR108" s="113"/>
      <c r="AS108" s="58"/>
    </row>
    <row r="109" spans="1:45" ht="15" customHeight="1">
      <c r="A109" s="66"/>
      <c r="B109" s="67"/>
      <c r="C109" s="68"/>
      <c r="D109" s="68"/>
      <c r="E109" s="111"/>
      <c r="F109" s="68"/>
      <c r="G109" s="91"/>
      <c r="H109" s="85"/>
      <c r="I109" s="61"/>
      <c r="J109" s="110"/>
      <c r="K109" s="58"/>
      <c r="L109" s="58"/>
      <c r="M109" s="110"/>
      <c r="N109" s="63"/>
      <c r="O109" s="63"/>
      <c r="P109" s="90"/>
      <c r="Q109" s="58"/>
      <c r="R109" s="60"/>
      <c r="S109" s="29"/>
      <c r="T109" s="30"/>
      <c r="U109" s="31"/>
      <c r="V109" s="31"/>
      <c r="W109" s="31"/>
      <c r="X109" s="31"/>
      <c r="Y109" s="31"/>
      <c r="Z109" s="32"/>
      <c r="AA109" s="33"/>
      <c r="AB109" s="33"/>
      <c r="AC109" s="55"/>
      <c r="AD109" s="57"/>
      <c r="AE109" s="57"/>
      <c r="AF109" s="63"/>
      <c r="AG109" s="63"/>
      <c r="AH109" s="82"/>
      <c r="AI109" s="82"/>
      <c r="AJ109" s="78"/>
      <c r="AK109" s="78"/>
      <c r="AL109" s="78"/>
      <c r="AM109" s="80"/>
      <c r="AN109" s="80"/>
      <c r="AO109" s="80"/>
      <c r="AP109" s="80"/>
      <c r="AQ109" s="76"/>
      <c r="AR109" s="113"/>
      <c r="AS109" s="58"/>
    </row>
    <row r="110" spans="1:45" ht="15" customHeight="1">
      <c r="A110" s="66"/>
      <c r="B110" s="67"/>
      <c r="C110" s="68"/>
      <c r="D110" s="68"/>
      <c r="E110" s="111"/>
      <c r="F110" s="68"/>
      <c r="G110" s="91"/>
      <c r="H110" s="85"/>
      <c r="I110" s="61">
        <v>5.2</v>
      </c>
      <c r="J110" s="110" t="s">
        <v>472</v>
      </c>
      <c r="K110" s="58"/>
      <c r="L110" s="58"/>
      <c r="M110" s="110"/>
      <c r="N110" s="63"/>
      <c r="O110" s="63"/>
      <c r="P110" s="90"/>
      <c r="Q110" s="58" t="s">
        <v>55</v>
      </c>
      <c r="R110" s="59"/>
      <c r="S110" s="29"/>
      <c r="T110" s="30"/>
      <c r="U110" s="31"/>
      <c r="V110" s="31"/>
      <c r="W110" s="31"/>
      <c r="X110" s="31"/>
      <c r="Y110" s="31"/>
      <c r="Z110" s="32"/>
      <c r="AA110" s="33"/>
      <c r="AB110" s="33"/>
      <c r="AC110" s="55"/>
      <c r="AD110" s="57"/>
      <c r="AE110" s="57"/>
      <c r="AF110" s="63"/>
      <c r="AG110" s="63"/>
      <c r="AH110" s="82"/>
      <c r="AI110" s="82"/>
      <c r="AJ110" s="78"/>
      <c r="AK110" s="78"/>
      <c r="AL110" s="78"/>
      <c r="AM110" s="80"/>
      <c r="AN110" s="80"/>
      <c r="AO110" s="80"/>
      <c r="AP110" s="80"/>
      <c r="AQ110" s="76"/>
      <c r="AR110" s="113" t="s">
        <v>477</v>
      </c>
      <c r="AS110" s="58">
        <v>100</v>
      </c>
    </row>
    <row r="111" spans="1:45" ht="15" customHeight="1">
      <c r="A111" s="66"/>
      <c r="B111" s="67"/>
      <c r="C111" s="68"/>
      <c r="D111" s="68"/>
      <c r="E111" s="111"/>
      <c r="F111" s="68"/>
      <c r="G111" s="91"/>
      <c r="H111" s="85"/>
      <c r="I111" s="61"/>
      <c r="J111" s="110"/>
      <c r="K111" s="58"/>
      <c r="L111" s="58"/>
      <c r="M111" s="110"/>
      <c r="N111" s="63"/>
      <c r="O111" s="63"/>
      <c r="P111" s="90"/>
      <c r="Q111" s="58"/>
      <c r="R111" s="60"/>
      <c r="S111" s="29"/>
      <c r="T111" s="30"/>
      <c r="U111" s="31"/>
      <c r="V111" s="31"/>
      <c r="W111" s="31"/>
      <c r="X111" s="31"/>
      <c r="Y111" s="31"/>
      <c r="Z111" s="32"/>
      <c r="AA111" s="33"/>
      <c r="AB111" s="33"/>
      <c r="AC111" s="55"/>
      <c r="AD111" s="57"/>
      <c r="AE111" s="57"/>
      <c r="AF111" s="63"/>
      <c r="AG111" s="63"/>
      <c r="AH111" s="82"/>
      <c r="AI111" s="82"/>
      <c r="AJ111" s="78"/>
      <c r="AK111" s="78"/>
      <c r="AL111" s="78"/>
      <c r="AM111" s="80"/>
      <c r="AN111" s="80"/>
      <c r="AO111" s="80"/>
      <c r="AP111" s="80"/>
      <c r="AQ111" s="76"/>
      <c r="AR111" s="114"/>
      <c r="AS111" s="118"/>
    </row>
    <row r="112" spans="1:45" ht="15" customHeight="1">
      <c r="A112" s="66"/>
      <c r="B112" s="67"/>
      <c r="C112" s="68"/>
      <c r="D112" s="68"/>
      <c r="E112" s="111"/>
      <c r="F112" s="68"/>
      <c r="G112" s="91"/>
      <c r="H112" s="85"/>
      <c r="I112" s="61"/>
      <c r="J112" s="110"/>
      <c r="K112" s="58"/>
      <c r="L112" s="58"/>
      <c r="M112" s="110"/>
      <c r="N112" s="63"/>
      <c r="O112" s="63"/>
      <c r="P112" s="90"/>
      <c r="Q112" s="58"/>
      <c r="R112" s="60"/>
      <c r="S112" s="29"/>
      <c r="T112" s="30"/>
      <c r="U112" s="31"/>
      <c r="V112" s="31"/>
      <c r="W112" s="31"/>
      <c r="X112" s="31"/>
      <c r="Y112" s="31"/>
      <c r="Z112" s="32"/>
      <c r="AA112" s="33"/>
      <c r="AB112" s="33"/>
      <c r="AC112" s="55"/>
      <c r="AD112" s="57"/>
      <c r="AE112" s="57"/>
      <c r="AF112" s="63"/>
      <c r="AG112" s="63"/>
      <c r="AH112" s="82"/>
      <c r="AI112" s="82"/>
      <c r="AJ112" s="78"/>
      <c r="AK112" s="78"/>
      <c r="AL112" s="78"/>
      <c r="AM112" s="80"/>
      <c r="AN112" s="80"/>
      <c r="AO112" s="80"/>
      <c r="AP112" s="80"/>
      <c r="AQ112" s="76"/>
      <c r="AR112" s="114"/>
      <c r="AS112" s="118"/>
    </row>
    <row r="113" spans="1:45" ht="15" customHeight="1">
      <c r="A113" s="66"/>
      <c r="B113" s="67"/>
      <c r="C113" s="68"/>
      <c r="D113" s="68"/>
      <c r="E113" s="111"/>
      <c r="F113" s="68"/>
      <c r="G113" s="91"/>
      <c r="H113" s="85"/>
      <c r="I113" s="61"/>
      <c r="J113" s="110"/>
      <c r="K113" s="58"/>
      <c r="L113" s="58"/>
      <c r="M113" s="110"/>
      <c r="N113" s="63"/>
      <c r="O113" s="63"/>
      <c r="P113" s="90"/>
      <c r="Q113" s="58"/>
      <c r="R113" s="60"/>
      <c r="S113" s="29"/>
      <c r="T113" s="30"/>
      <c r="U113" s="31"/>
      <c r="V113" s="31"/>
      <c r="W113" s="31"/>
      <c r="X113" s="31"/>
      <c r="Y113" s="31"/>
      <c r="Z113" s="32"/>
      <c r="AA113" s="33"/>
      <c r="AB113" s="33"/>
      <c r="AC113" s="55"/>
      <c r="AD113" s="57"/>
      <c r="AE113" s="57"/>
      <c r="AF113" s="63"/>
      <c r="AG113" s="63"/>
      <c r="AH113" s="82"/>
      <c r="AI113" s="82"/>
      <c r="AJ113" s="78"/>
      <c r="AK113" s="78"/>
      <c r="AL113" s="78"/>
      <c r="AM113" s="80"/>
      <c r="AN113" s="80"/>
      <c r="AO113" s="80"/>
      <c r="AP113" s="80"/>
      <c r="AQ113" s="76"/>
      <c r="AR113" s="114"/>
      <c r="AS113" s="118"/>
    </row>
    <row r="114" spans="1:45" ht="15" customHeight="1">
      <c r="A114" s="66"/>
      <c r="B114" s="67"/>
      <c r="C114" s="68"/>
      <c r="D114" s="68"/>
      <c r="E114" s="111"/>
      <c r="F114" s="68"/>
      <c r="G114" s="91"/>
      <c r="H114" s="85"/>
      <c r="I114" s="61"/>
      <c r="J114" s="110"/>
      <c r="K114" s="58"/>
      <c r="L114" s="58"/>
      <c r="M114" s="110"/>
      <c r="N114" s="63"/>
      <c r="O114" s="63"/>
      <c r="P114" s="90"/>
      <c r="Q114" s="58"/>
      <c r="R114" s="60"/>
      <c r="S114" s="29"/>
      <c r="T114" s="30"/>
      <c r="U114" s="31"/>
      <c r="V114" s="31"/>
      <c r="W114" s="31"/>
      <c r="X114" s="31"/>
      <c r="Y114" s="31"/>
      <c r="Z114" s="32"/>
      <c r="AA114" s="33"/>
      <c r="AB114" s="33"/>
      <c r="AC114" s="55"/>
      <c r="AD114" s="57"/>
      <c r="AE114" s="57"/>
      <c r="AF114" s="63"/>
      <c r="AG114" s="63"/>
      <c r="AH114" s="82"/>
      <c r="AI114" s="82"/>
      <c r="AJ114" s="78"/>
      <c r="AK114" s="78"/>
      <c r="AL114" s="78"/>
      <c r="AM114" s="80"/>
      <c r="AN114" s="80"/>
      <c r="AO114" s="80"/>
      <c r="AP114" s="80"/>
      <c r="AQ114" s="76"/>
      <c r="AR114" s="114"/>
      <c r="AS114" s="118"/>
    </row>
    <row r="115" spans="1:45" ht="15" customHeight="1">
      <c r="A115" s="66"/>
      <c r="B115" s="67"/>
      <c r="C115" s="68"/>
      <c r="D115" s="68"/>
      <c r="E115" s="111"/>
      <c r="F115" s="68"/>
      <c r="G115" s="91"/>
      <c r="H115" s="85"/>
      <c r="I115" s="61">
        <v>5.3</v>
      </c>
      <c r="J115" s="110" t="s">
        <v>473</v>
      </c>
      <c r="K115" s="58"/>
      <c r="L115" s="58"/>
      <c r="M115" s="110"/>
      <c r="N115" s="63"/>
      <c r="O115" s="63"/>
      <c r="P115" s="90"/>
      <c r="Q115" s="58" t="s">
        <v>55</v>
      </c>
      <c r="R115" s="59"/>
      <c r="S115" s="29"/>
      <c r="T115" s="30"/>
      <c r="U115" s="31"/>
      <c r="V115" s="31"/>
      <c r="W115" s="31"/>
      <c r="X115" s="31"/>
      <c r="Y115" s="31"/>
      <c r="Z115" s="32"/>
      <c r="AA115" s="33"/>
      <c r="AB115" s="33"/>
      <c r="AC115" s="55"/>
      <c r="AD115" s="57"/>
      <c r="AE115" s="57"/>
      <c r="AF115" s="63"/>
      <c r="AG115" s="63"/>
      <c r="AH115" s="82"/>
      <c r="AI115" s="82"/>
      <c r="AJ115" s="78"/>
      <c r="AK115" s="78"/>
      <c r="AL115" s="78"/>
      <c r="AM115" s="80"/>
      <c r="AN115" s="80"/>
      <c r="AO115" s="80"/>
      <c r="AP115" s="80"/>
      <c r="AQ115" s="76"/>
      <c r="AR115" s="113" t="s">
        <v>478</v>
      </c>
      <c r="AS115" s="58">
        <v>90</v>
      </c>
    </row>
    <row r="116" spans="1:45" ht="15" customHeight="1">
      <c r="A116" s="66"/>
      <c r="B116" s="67"/>
      <c r="C116" s="68"/>
      <c r="D116" s="68"/>
      <c r="E116" s="111"/>
      <c r="F116" s="68"/>
      <c r="G116" s="91"/>
      <c r="H116" s="85"/>
      <c r="I116" s="61"/>
      <c r="J116" s="110"/>
      <c r="K116" s="58"/>
      <c r="L116" s="58"/>
      <c r="M116" s="110"/>
      <c r="N116" s="63"/>
      <c r="O116" s="63"/>
      <c r="P116" s="90"/>
      <c r="Q116" s="58"/>
      <c r="R116" s="60"/>
      <c r="S116" s="29"/>
      <c r="T116" s="30"/>
      <c r="U116" s="31"/>
      <c r="V116" s="31"/>
      <c r="W116" s="31"/>
      <c r="X116" s="31"/>
      <c r="Y116" s="31"/>
      <c r="Z116" s="32"/>
      <c r="AA116" s="33"/>
      <c r="AB116" s="33"/>
      <c r="AC116" s="55"/>
      <c r="AD116" s="57"/>
      <c r="AE116" s="57"/>
      <c r="AF116" s="63"/>
      <c r="AG116" s="63"/>
      <c r="AH116" s="82"/>
      <c r="AI116" s="82"/>
      <c r="AJ116" s="78"/>
      <c r="AK116" s="78"/>
      <c r="AL116" s="78"/>
      <c r="AM116" s="80"/>
      <c r="AN116" s="80"/>
      <c r="AO116" s="80"/>
      <c r="AP116" s="80"/>
      <c r="AQ116" s="76"/>
      <c r="AR116" s="114"/>
      <c r="AS116" s="118"/>
    </row>
    <row r="117" spans="1:45" ht="15" customHeight="1">
      <c r="A117" s="66"/>
      <c r="B117" s="67"/>
      <c r="C117" s="68"/>
      <c r="D117" s="68"/>
      <c r="E117" s="111"/>
      <c r="F117" s="68"/>
      <c r="G117" s="91"/>
      <c r="H117" s="85"/>
      <c r="I117" s="61"/>
      <c r="J117" s="110"/>
      <c r="K117" s="58"/>
      <c r="L117" s="58"/>
      <c r="M117" s="110"/>
      <c r="N117" s="63"/>
      <c r="O117" s="63"/>
      <c r="P117" s="90"/>
      <c r="Q117" s="58"/>
      <c r="R117" s="60"/>
      <c r="S117" s="29"/>
      <c r="T117" s="30"/>
      <c r="U117" s="31"/>
      <c r="V117" s="31"/>
      <c r="W117" s="31"/>
      <c r="X117" s="31"/>
      <c r="Y117" s="31"/>
      <c r="Z117" s="32"/>
      <c r="AA117" s="33"/>
      <c r="AB117" s="33"/>
      <c r="AC117" s="55"/>
      <c r="AD117" s="57"/>
      <c r="AE117" s="57"/>
      <c r="AF117" s="63"/>
      <c r="AG117" s="63"/>
      <c r="AH117" s="82"/>
      <c r="AI117" s="82"/>
      <c r="AJ117" s="78"/>
      <c r="AK117" s="78"/>
      <c r="AL117" s="78"/>
      <c r="AM117" s="80"/>
      <c r="AN117" s="80"/>
      <c r="AO117" s="80"/>
      <c r="AP117" s="80"/>
      <c r="AQ117" s="76"/>
      <c r="AR117" s="114"/>
      <c r="AS117" s="118"/>
    </row>
    <row r="118" spans="1:45" ht="15" customHeight="1">
      <c r="A118" s="66"/>
      <c r="B118" s="67"/>
      <c r="C118" s="68"/>
      <c r="D118" s="68"/>
      <c r="E118" s="111"/>
      <c r="F118" s="68"/>
      <c r="G118" s="91"/>
      <c r="H118" s="85"/>
      <c r="I118" s="61"/>
      <c r="J118" s="110"/>
      <c r="K118" s="58"/>
      <c r="L118" s="58"/>
      <c r="M118" s="110"/>
      <c r="N118" s="63"/>
      <c r="O118" s="63"/>
      <c r="P118" s="90"/>
      <c r="Q118" s="58"/>
      <c r="R118" s="60"/>
      <c r="S118" s="29"/>
      <c r="T118" s="30"/>
      <c r="U118" s="31"/>
      <c r="V118" s="31"/>
      <c r="W118" s="31"/>
      <c r="X118" s="31"/>
      <c r="Y118" s="31"/>
      <c r="Z118" s="32"/>
      <c r="AA118" s="33"/>
      <c r="AB118" s="33"/>
      <c r="AC118" s="55"/>
      <c r="AD118" s="57"/>
      <c r="AE118" s="57"/>
      <c r="AF118" s="63"/>
      <c r="AG118" s="63"/>
      <c r="AH118" s="82"/>
      <c r="AI118" s="82"/>
      <c r="AJ118" s="78"/>
      <c r="AK118" s="78"/>
      <c r="AL118" s="78"/>
      <c r="AM118" s="80"/>
      <c r="AN118" s="80"/>
      <c r="AO118" s="80"/>
      <c r="AP118" s="80"/>
      <c r="AQ118" s="76"/>
      <c r="AR118" s="114"/>
      <c r="AS118" s="118"/>
    </row>
    <row r="119" spans="1:45" ht="15" customHeight="1">
      <c r="A119" s="66"/>
      <c r="B119" s="67"/>
      <c r="C119" s="68"/>
      <c r="D119" s="68"/>
      <c r="E119" s="111"/>
      <c r="F119" s="68"/>
      <c r="G119" s="91"/>
      <c r="H119" s="85"/>
      <c r="I119" s="61"/>
      <c r="J119" s="110"/>
      <c r="K119" s="58"/>
      <c r="L119" s="58"/>
      <c r="M119" s="110"/>
      <c r="N119" s="63"/>
      <c r="O119" s="63"/>
      <c r="P119" s="90"/>
      <c r="Q119" s="58"/>
      <c r="R119" s="60"/>
      <c r="S119" s="29"/>
      <c r="T119" s="30"/>
      <c r="U119" s="31"/>
      <c r="V119" s="31"/>
      <c r="W119" s="31"/>
      <c r="X119" s="31"/>
      <c r="Y119" s="31"/>
      <c r="Z119" s="32"/>
      <c r="AA119" s="33"/>
      <c r="AB119" s="33"/>
      <c r="AC119" s="55"/>
      <c r="AD119" s="57"/>
      <c r="AE119" s="57"/>
      <c r="AF119" s="63"/>
      <c r="AG119" s="63"/>
      <c r="AH119" s="82"/>
      <c r="AI119" s="82"/>
      <c r="AJ119" s="78"/>
      <c r="AK119" s="78"/>
      <c r="AL119" s="78"/>
      <c r="AM119" s="80"/>
      <c r="AN119" s="80"/>
      <c r="AO119" s="80"/>
      <c r="AP119" s="80"/>
      <c r="AQ119" s="76"/>
      <c r="AR119" s="114"/>
      <c r="AS119" s="118"/>
    </row>
    <row r="120" spans="1:45" ht="58.5" customHeight="1">
      <c r="A120" s="66"/>
      <c r="B120" s="67"/>
      <c r="C120" s="68"/>
      <c r="D120" s="68"/>
      <c r="E120" s="111"/>
      <c r="F120" s="68"/>
      <c r="G120" s="91"/>
      <c r="H120" s="85"/>
      <c r="I120" s="61">
        <v>5.4</v>
      </c>
      <c r="J120" s="110" t="s">
        <v>474</v>
      </c>
      <c r="K120" s="58"/>
      <c r="L120" s="58"/>
      <c r="M120" s="110"/>
      <c r="N120" s="63"/>
      <c r="O120" s="63"/>
      <c r="P120" s="90"/>
      <c r="Q120" s="58" t="s">
        <v>55</v>
      </c>
      <c r="R120" s="59"/>
      <c r="S120" s="29"/>
      <c r="T120" s="30"/>
      <c r="U120" s="31"/>
      <c r="V120" s="31"/>
      <c r="W120" s="31"/>
      <c r="X120" s="31"/>
      <c r="Y120" s="31"/>
      <c r="Z120" s="32"/>
      <c r="AA120" s="33"/>
      <c r="AB120" s="33"/>
      <c r="AC120" s="55"/>
      <c r="AD120" s="57"/>
      <c r="AE120" s="57"/>
      <c r="AF120" s="63"/>
      <c r="AG120" s="63"/>
      <c r="AH120" s="82"/>
      <c r="AI120" s="82"/>
      <c r="AJ120" s="78"/>
      <c r="AK120" s="78"/>
      <c r="AL120" s="78"/>
      <c r="AM120" s="80"/>
      <c r="AN120" s="80"/>
      <c r="AO120" s="80"/>
      <c r="AP120" s="80"/>
      <c r="AQ120" s="76"/>
      <c r="AR120" s="113" t="s">
        <v>479</v>
      </c>
      <c r="AS120" s="58">
        <v>80</v>
      </c>
    </row>
    <row r="121" spans="1:45" ht="15" hidden="1" customHeight="1">
      <c r="A121" s="66"/>
      <c r="B121" s="67"/>
      <c r="C121" s="68"/>
      <c r="D121" s="68"/>
      <c r="E121" s="111"/>
      <c r="F121" s="68"/>
      <c r="G121" s="91"/>
      <c r="H121" s="85"/>
      <c r="I121" s="61"/>
      <c r="J121" s="110"/>
      <c r="K121" s="58"/>
      <c r="L121" s="58"/>
      <c r="M121" s="110"/>
      <c r="N121" s="63"/>
      <c r="O121" s="63"/>
      <c r="P121" s="90"/>
      <c r="Q121" s="58"/>
      <c r="R121" s="60"/>
      <c r="S121" s="29"/>
      <c r="T121" s="30"/>
      <c r="U121" s="31"/>
      <c r="V121" s="31"/>
      <c r="W121" s="31"/>
      <c r="X121" s="31"/>
      <c r="Y121" s="31"/>
      <c r="Z121" s="32"/>
      <c r="AA121" s="33"/>
      <c r="AB121" s="33"/>
      <c r="AC121" s="55"/>
      <c r="AD121" s="57"/>
      <c r="AE121" s="57"/>
      <c r="AF121" s="63"/>
      <c r="AG121" s="63"/>
      <c r="AH121" s="82"/>
      <c r="AI121" s="82"/>
      <c r="AJ121" s="78"/>
      <c r="AK121" s="78"/>
      <c r="AL121" s="78"/>
      <c r="AM121" s="80"/>
      <c r="AN121" s="80"/>
      <c r="AO121" s="80"/>
      <c r="AP121" s="80"/>
      <c r="AQ121" s="76"/>
      <c r="AR121" s="114"/>
      <c r="AS121" s="118"/>
    </row>
    <row r="122" spans="1:45" ht="15" hidden="1" customHeight="1">
      <c r="A122" s="66"/>
      <c r="B122" s="67"/>
      <c r="C122" s="68"/>
      <c r="D122" s="68"/>
      <c r="E122" s="111"/>
      <c r="F122" s="68"/>
      <c r="G122" s="91"/>
      <c r="H122" s="85"/>
      <c r="I122" s="61"/>
      <c r="J122" s="110"/>
      <c r="K122" s="58"/>
      <c r="L122" s="58"/>
      <c r="M122" s="110"/>
      <c r="N122" s="63"/>
      <c r="O122" s="63"/>
      <c r="P122" s="90"/>
      <c r="Q122" s="58"/>
      <c r="R122" s="60"/>
      <c r="S122" s="29"/>
      <c r="T122" s="30"/>
      <c r="U122" s="31"/>
      <c r="V122" s="31"/>
      <c r="W122" s="31"/>
      <c r="X122" s="31"/>
      <c r="Y122" s="31"/>
      <c r="Z122" s="32"/>
      <c r="AA122" s="33"/>
      <c r="AB122" s="33"/>
      <c r="AC122" s="55"/>
      <c r="AD122" s="57"/>
      <c r="AE122" s="57"/>
      <c r="AF122" s="63"/>
      <c r="AG122" s="63"/>
      <c r="AH122" s="82"/>
      <c r="AI122" s="82"/>
      <c r="AJ122" s="78"/>
      <c r="AK122" s="78"/>
      <c r="AL122" s="78"/>
      <c r="AM122" s="80"/>
      <c r="AN122" s="80"/>
      <c r="AO122" s="80"/>
      <c r="AP122" s="80"/>
      <c r="AQ122" s="76"/>
      <c r="AR122" s="114"/>
      <c r="AS122" s="118"/>
    </row>
    <row r="123" spans="1:45" ht="15" hidden="1" customHeight="1">
      <c r="A123" s="66"/>
      <c r="B123" s="67"/>
      <c r="C123" s="68"/>
      <c r="D123" s="68"/>
      <c r="E123" s="111"/>
      <c r="F123" s="68"/>
      <c r="G123" s="91"/>
      <c r="H123" s="85"/>
      <c r="I123" s="61"/>
      <c r="J123" s="110"/>
      <c r="K123" s="58"/>
      <c r="L123" s="58"/>
      <c r="M123" s="110"/>
      <c r="N123" s="63"/>
      <c r="O123" s="63"/>
      <c r="P123" s="90"/>
      <c r="Q123" s="58"/>
      <c r="R123" s="60"/>
      <c r="S123" s="29"/>
      <c r="T123" s="30"/>
      <c r="U123" s="31"/>
      <c r="V123" s="31"/>
      <c r="W123" s="31"/>
      <c r="X123" s="31"/>
      <c r="Y123" s="31"/>
      <c r="Z123" s="32"/>
      <c r="AA123" s="33"/>
      <c r="AB123" s="33"/>
      <c r="AC123" s="55"/>
      <c r="AD123" s="57"/>
      <c r="AE123" s="57"/>
      <c r="AF123" s="63"/>
      <c r="AG123" s="63"/>
      <c r="AH123" s="82"/>
      <c r="AI123" s="82"/>
      <c r="AJ123" s="78"/>
      <c r="AK123" s="78"/>
      <c r="AL123" s="78"/>
      <c r="AM123" s="80"/>
      <c r="AN123" s="80"/>
      <c r="AO123" s="80"/>
      <c r="AP123" s="80"/>
      <c r="AQ123" s="76"/>
      <c r="AR123" s="114"/>
      <c r="AS123" s="118"/>
    </row>
    <row r="124" spans="1:45" ht="15" hidden="1" customHeight="1">
      <c r="A124" s="66"/>
      <c r="B124" s="67"/>
      <c r="C124" s="68"/>
      <c r="D124" s="68"/>
      <c r="E124" s="111"/>
      <c r="F124" s="68"/>
      <c r="G124" s="91"/>
      <c r="H124" s="85"/>
      <c r="I124" s="61"/>
      <c r="J124" s="110"/>
      <c r="K124" s="58"/>
      <c r="L124" s="58"/>
      <c r="M124" s="110"/>
      <c r="N124" s="63"/>
      <c r="O124" s="63"/>
      <c r="P124" s="90"/>
      <c r="Q124" s="58"/>
      <c r="R124" s="60"/>
      <c r="S124" s="29"/>
      <c r="T124" s="30"/>
      <c r="U124" s="31"/>
      <c r="V124" s="31"/>
      <c r="W124" s="31"/>
      <c r="X124" s="31"/>
      <c r="Y124" s="31"/>
      <c r="Z124" s="32"/>
      <c r="AA124" s="33"/>
      <c r="AB124" s="33"/>
      <c r="AC124" s="55"/>
      <c r="AD124" s="57"/>
      <c r="AE124" s="57"/>
      <c r="AF124" s="63"/>
      <c r="AG124" s="63"/>
      <c r="AH124" s="82"/>
      <c r="AI124" s="82"/>
      <c r="AJ124" s="78"/>
      <c r="AK124" s="78"/>
      <c r="AL124" s="78"/>
      <c r="AM124" s="80"/>
      <c r="AN124" s="80"/>
      <c r="AO124" s="80"/>
      <c r="AP124" s="80"/>
      <c r="AQ124" s="76"/>
      <c r="AR124" s="114"/>
      <c r="AS124" s="118"/>
    </row>
    <row r="125" spans="1:45" ht="15" hidden="1" customHeight="1">
      <c r="A125" s="66"/>
      <c r="B125" s="67"/>
      <c r="C125" s="68"/>
      <c r="D125" s="68"/>
      <c r="E125" s="111"/>
      <c r="F125" s="68"/>
      <c r="G125" s="91"/>
      <c r="H125" s="85"/>
      <c r="I125" s="61">
        <v>5.5</v>
      </c>
      <c r="J125" s="110" t="s">
        <v>475</v>
      </c>
      <c r="K125" s="58"/>
      <c r="L125" s="58"/>
      <c r="M125" s="110"/>
      <c r="N125" s="63"/>
      <c r="O125" s="63"/>
      <c r="P125" s="90"/>
      <c r="Q125" s="58" t="s">
        <v>55</v>
      </c>
      <c r="R125" s="59"/>
      <c r="S125" s="29"/>
      <c r="T125" s="30"/>
      <c r="U125" s="31"/>
      <c r="V125" s="31"/>
      <c r="W125" s="31"/>
      <c r="X125" s="31"/>
      <c r="Y125" s="31"/>
      <c r="Z125" s="32"/>
      <c r="AA125" s="33"/>
      <c r="AB125" s="33"/>
      <c r="AC125" s="55"/>
      <c r="AD125" s="57"/>
      <c r="AE125" s="57"/>
      <c r="AF125" s="63"/>
      <c r="AG125" s="63"/>
      <c r="AH125" s="82"/>
      <c r="AI125" s="82"/>
      <c r="AJ125" s="78"/>
      <c r="AK125" s="78"/>
      <c r="AL125" s="78"/>
      <c r="AM125" s="80"/>
      <c r="AN125" s="80"/>
      <c r="AO125" s="80"/>
      <c r="AP125" s="80"/>
      <c r="AQ125" s="76"/>
      <c r="AR125" s="113" t="s">
        <v>480</v>
      </c>
      <c r="AS125" s="58"/>
    </row>
    <row r="126" spans="1:45" ht="15" hidden="1" customHeight="1">
      <c r="A126" s="66"/>
      <c r="B126" s="67"/>
      <c r="C126" s="68"/>
      <c r="D126" s="68"/>
      <c r="E126" s="111"/>
      <c r="F126" s="68"/>
      <c r="G126" s="91"/>
      <c r="H126" s="85"/>
      <c r="I126" s="61"/>
      <c r="J126" s="110"/>
      <c r="K126" s="58"/>
      <c r="L126" s="58"/>
      <c r="M126" s="110"/>
      <c r="N126" s="63"/>
      <c r="O126" s="63"/>
      <c r="P126" s="90"/>
      <c r="Q126" s="58"/>
      <c r="R126" s="60"/>
      <c r="S126" s="29"/>
      <c r="T126" s="30"/>
      <c r="U126" s="31"/>
      <c r="V126" s="31"/>
      <c r="W126" s="31"/>
      <c r="X126" s="31"/>
      <c r="Y126" s="31"/>
      <c r="Z126" s="32"/>
      <c r="AA126" s="33"/>
      <c r="AB126" s="33"/>
      <c r="AC126" s="55"/>
      <c r="AD126" s="57"/>
      <c r="AE126" s="57"/>
      <c r="AF126" s="63"/>
      <c r="AG126" s="63"/>
      <c r="AH126" s="82"/>
      <c r="AI126" s="82"/>
      <c r="AJ126" s="78"/>
      <c r="AK126" s="78"/>
      <c r="AL126" s="78"/>
      <c r="AM126" s="80"/>
      <c r="AN126" s="80"/>
      <c r="AO126" s="80"/>
      <c r="AP126" s="80"/>
      <c r="AQ126" s="76"/>
      <c r="AR126" s="114"/>
      <c r="AS126" s="118"/>
    </row>
    <row r="127" spans="1:45" ht="15" hidden="1" customHeight="1">
      <c r="A127" s="66"/>
      <c r="B127" s="67"/>
      <c r="C127" s="68"/>
      <c r="D127" s="68"/>
      <c r="E127" s="111"/>
      <c r="F127" s="68"/>
      <c r="G127" s="91"/>
      <c r="H127" s="85"/>
      <c r="I127" s="61"/>
      <c r="J127" s="110"/>
      <c r="K127" s="58"/>
      <c r="L127" s="58"/>
      <c r="M127" s="110"/>
      <c r="N127" s="63"/>
      <c r="O127" s="63"/>
      <c r="P127" s="90"/>
      <c r="Q127" s="58"/>
      <c r="R127" s="60"/>
      <c r="S127" s="29"/>
      <c r="T127" s="30"/>
      <c r="U127" s="31"/>
      <c r="V127" s="31"/>
      <c r="W127" s="31"/>
      <c r="X127" s="31"/>
      <c r="Y127" s="31"/>
      <c r="Z127" s="32"/>
      <c r="AA127" s="33"/>
      <c r="AB127" s="33"/>
      <c r="AC127" s="55"/>
      <c r="AD127" s="57"/>
      <c r="AE127" s="57"/>
      <c r="AF127" s="63"/>
      <c r="AG127" s="63"/>
      <c r="AH127" s="82"/>
      <c r="AI127" s="82"/>
      <c r="AJ127" s="78"/>
      <c r="AK127" s="78"/>
      <c r="AL127" s="78"/>
      <c r="AM127" s="80"/>
      <c r="AN127" s="80"/>
      <c r="AO127" s="80"/>
      <c r="AP127" s="80"/>
      <c r="AQ127" s="76"/>
      <c r="AR127" s="114"/>
      <c r="AS127" s="118"/>
    </row>
    <row r="128" spans="1:45" ht="15" hidden="1" customHeight="1">
      <c r="A128" s="66"/>
      <c r="B128" s="67"/>
      <c r="C128" s="68"/>
      <c r="D128" s="68"/>
      <c r="E128" s="111"/>
      <c r="F128" s="68"/>
      <c r="G128" s="91"/>
      <c r="H128" s="85"/>
      <c r="I128" s="61"/>
      <c r="J128" s="110"/>
      <c r="K128" s="58"/>
      <c r="L128" s="58"/>
      <c r="M128" s="110"/>
      <c r="N128" s="63"/>
      <c r="O128" s="63"/>
      <c r="P128" s="90"/>
      <c r="Q128" s="58"/>
      <c r="R128" s="60"/>
      <c r="S128" s="29"/>
      <c r="T128" s="30"/>
      <c r="U128" s="31"/>
      <c r="V128" s="31"/>
      <c r="W128" s="31"/>
      <c r="X128" s="31"/>
      <c r="Y128" s="31"/>
      <c r="Z128" s="32"/>
      <c r="AA128" s="33"/>
      <c r="AB128" s="33"/>
      <c r="AC128" s="55"/>
      <c r="AD128" s="57"/>
      <c r="AE128" s="57"/>
      <c r="AF128" s="63"/>
      <c r="AG128" s="63"/>
      <c r="AH128" s="82"/>
      <c r="AI128" s="82"/>
      <c r="AJ128" s="78"/>
      <c r="AK128" s="78"/>
      <c r="AL128" s="78"/>
      <c r="AM128" s="80"/>
      <c r="AN128" s="80"/>
      <c r="AO128" s="80"/>
      <c r="AP128" s="80"/>
      <c r="AQ128" s="76"/>
      <c r="AR128" s="114"/>
      <c r="AS128" s="118"/>
    </row>
    <row r="129" spans="1:45" ht="15" hidden="1" customHeight="1">
      <c r="A129" s="66"/>
      <c r="B129" s="67"/>
      <c r="C129" s="68"/>
      <c r="D129" s="68"/>
      <c r="E129" s="111"/>
      <c r="F129" s="68"/>
      <c r="G129" s="91"/>
      <c r="H129" s="85"/>
      <c r="I129" s="61"/>
      <c r="J129" s="110"/>
      <c r="K129" s="58"/>
      <c r="L129" s="58"/>
      <c r="M129" s="110"/>
      <c r="N129" s="63"/>
      <c r="O129" s="63"/>
      <c r="P129" s="90"/>
      <c r="Q129" s="58"/>
      <c r="R129" s="60"/>
      <c r="S129" s="29"/>
      <c r="T129" s="30"/>
      <c r="U129" s="31"/>
      <c r="V129" s="31"/>
      <c r="W129" s="31"/>
      <c r="X129" s="31"/>
      <c r="Y129" s="31"/>
      <c r="Z129" s="32"/>
      <c r="AA129" s="33"/>
      <c r="AB129" s="33"/>
      <c r="AC129" s="55"/>
      <c r="AD129" s="57"/>
      <c r="AE129" s="57"/>
      <c r="AF129" s="63"/>
      <c r="AG129" s="63"/>
      <c r="AH129" s="82"/>
      <c r="AI129" s="82"/>
      <c r="AJ129" s="78"/>
      <c r="AK129" s="78"/>
      <c r="AL129" s="78"/>
      <c r="AM129" s="80"/>
      <c r="AN129" s="80"/>
      <c r="AO129" s="80"/>
      <c r="AP129" s="80"/>
      <c r="AQ129" s="76"/>
      <c r="AR129" s="114"/>
      <c r="AS129" s="118"/>
    </row>
    <row r="130" spans="1:45" ht="15" customHeight="1">
      <c r="A130" s="66" t="str">
        <f>IF(E130&lt;&gt;"",'[6]Información General'!$D$15&amp;"_"&amp;+$A$1+1,"")</f>
        <v>2026_1</v>
      </c>
      <c r="B130" s="67" t="s">
        <v>302</v>
      </c>
      <c r="C130" s="68" t="s">
        <v>168</v>
      </c>
      <c r="D130" s="68" t="s">
        <v>303</v>
      </c>
      <c r="E130" s="111" t="s">
        <v>481</v>
      </c>
      <c r="F130" s="68" t="s">
        <v>46</v>
      </c>
      <c r="G130" s="91" t="s">
        <v>164</v>
      </c>
      <c r="H130" s="85"/>
      <c r="I130" s="84">
        <v>6.1</v>
      </c>
      <c r="J130" s="110" t="s">
        <v>482</v>
      </c>
      <c r="K130" s="58" t="s">
        <v>137</v>
      </c>
      <c r="L130" s="58" t="s">
        <v>62</v>
      </c>
      <c r="M130" s="110" t="s">
        <v>304</v>
      </c>
      <c r="N130" s="63">
        <v>4</v>
      </c>
      <c r="O130" s="63">
        <v>6</v>
      </c>
      <c r="P130" s="89" t="str">
        <f>IF(AND(N130&lt;&gt;"",O130&lt;&gt;""),IF(AND(N130&gt;5,O130&gt;5),"I",IF(AND(N130&lt;=5,O130&gt;5),"II",IF(AND(N130&gt;5,O130&lt;=5),"IV",IF(AND(N130&lt;=5,O130&lt;=5),"III")))),"")</f>
        <v>II</v>
      </c>
      <c r="Q130" s="58" t="s">
        <v>55</v>
      </c>
      <c r="R130" s="93"/>
      <c r="S130" s="29"/>
      <c r="T130" s="30"/>
      <c r="U130" s="31"/>
      <c r="V130" s="31"/>
      <c r="W130" s="31"/>
      <c r="X130" s="31"/>
      <c r="Y130" s="31"/>
      <c r="Z130" s="32"/>
      <c r="AA130" s="33"/>
      <c r="AB130" s="33"/>
      <c r="AC130" s="54" t="s">
        <v>55</v>
      </c>
      <c r="AD130" s="56" t="str">
        <f>IF($N130=1,"b","")</f>
        <v/>
      </c>
      <c r="AE130" s="56" t="str">
        <f>IF($O130=1,"b","")</f>
        <v/>
      </c>
      <c r="AF130" s="63">
        <v>4</v>
      </c>
      <c r="AG130" s="63">
        <v>6</v>
      </c>
      <c r="AH130" s="81">
        <v>0</v>
      </c>
      <c r="AI130" s="81">
        <v>0</v>
      </c>
      <c r="AJ130" s="77">
        <v>1</v>
      </c>
      <c r="AK130" s="77">
        <v>1</v>
      </c>
      <c r="AL130" s="77">
        <v>2</v>
      </c>
      <c r="AM130" s="79" t="str">
        <f>IF($AL130&gt;=2,IF(AND($AF130="",$AG130=""),"",IF(AND($AF130&gt;5,$AG130&gt;5),"I","")),"")</f>
        <v/>
      </c>
      <c r="AN130" s="79" t="str">
        <f>IF($AL130&gt;=2,IF(AND($AF130="",$AG130=""),"",IF(AND($AF130&lt;6,$AG130&gt;5),"II","")),"")</f>
        <v>II</v>
      </c>
      <c r="AO130" s="79" t="str">
        <f>IF($AL130&gt;=2,IF(AND($AF130="",$AG130=""),"",IF(AND($AF130&lt;6,$AG130&lt;6),"III","")),"")</f>
        <v/>
      </c>
      <c r="AP130" s="79" t="str">
        <f>IF($AL130&gt;=2,IF(AND($AF130="",$AG130=""),"",IF(AND($AF130&gt;5,$AG130&lt;6),"IV","")),"")</f>
        <v/>
      </c>
      <c r="AQ130" s="76" t="s">
        <v>159</v>
      </c>
      <c r="AR130" s="113" t="s">
        <v>484</v>
      </c>
      <c r="AS130" s="58">
        <v>100</v>
      </c>
    </row>
    <row r="131" spans="1:45" ht="15" customHeight="1">
      <c r="A131" s="66"/>
      <c r="B131" s="67"/>
      <c r="C131" s="68"/>
      <c r="D131" s="68"/>
      <c r="E131" s="111"/>
      <c r="F131" s="68"/>
      <c r="G131" s="91"/>
      <c r="H131" s="85"/>
      <c r="I131" s="84"/>
      <c r="J131" s="110"/>
      <c r="K131" s="58"/>
      <c r="L131" s="58"/>
      <c r="M131" s="110"/>
      <c r="N131" s="63"/>
      <c r="O131" s="63"/>
      <c r="P131" s="90"/>
      <c r="Q131" s="58"/>
      <c r="R131" s="93"/>
      <c r="S131" s="29"/>
      <c r="T131" s="30"/>
      <c r="U131" s="31"/>
      <c r="V131" s="31"/>
      <c r="W131" s="31"/>
      <c r="X131" s="31"/>
      <c r="Y131" s="31"/>
      <c r="Z131" s="32"/>
      <c r="AA131" s="33"/>
      <c r="AB131" s="33"/>
      <c r="AC131" s="55"/>
      <c r="AD131" s="57"/>
      <c r="AE131" s="57"/>
      <c r="AF131" s="63"/>
      <c r="AG131" s="63"/>
      <c r="AH131" s="82"/>
      <c r="AI131" s="82"/>
      <c r="AJ131" s="78"/>
      <c r="AK131" s="78"/>
      <c r="AL131" s="78"/>
      <c r="AM131" s="80"/>
      <c r="AN131" s="80"/>
      <c r="AO131" s="80"/>
      <c r="AP131" s="80"/>
      <c r="AQ131" s="76"/>
      <c r="AR131" s="113"/>
      <c r="AS131" s="58"/>
    </row>
    <row r="132" spans="1:45" ht="36" customHeight="1">
      <c r="A132" s="66"/>
      <c r="B132" s="67"/>
      <c r="C132" s="68"/>
      <c r="D132" s="68"/>
      <c r="E132" s="111"/>
      <c r="F132" s="68"/>
      <c r="G132" s="91"/>
      <c r="H132" s="85"/>
      <c r="I132" s="84"/>
      <c r="J132" s="110"/>
      <c r="K132" s="58"/>
      <c r="L132" s="58"/>
      <c r="M132" s="110"/>
      <c r="N132" s="63"/>
      <c r="O132" s="63"/>
      <c r="P132" s="90"/>
      <c r="Q132" s="58"/>
      <c r="R132" s="93"/>
      <c r="S132" s="29"/>
      <c r="T132" s="30"/>
      <c r="U132" s="31"/>
      <c r="V132" s="31"/>
      <c r="W132" s="31"/>
      <c r="X132" s="31"/>
      <c r="Y132" s="31"/>
      <c r="Z132" s="32"/>
      <c r="AA132" s="33"/>
      <c r="AB132" s="33"/>
      <c r="AC132" s="55"/>
      <c r="AD132" s="57"/>
      <c r="AE132" s="57"/>
      <c r="AF132" s="63"/>
      <c r="AG132" s="63"/>
      <c r="AH132" s="82"/>
      <c r="AI132" s="82"/>
      <c r="AJ132" s="78"/>
      <c r="AK132" s="78"/>
      <c r="AL132" s="78"/>
      <c r="AM132" s="80"/>
      <c r="AN132" s="80"/>
      <c r="AO132" s="80"/>
      <c r="AP132" s="80"/>
      <c r="AQ132" s="76"/>
      <c r="AR132" s="113"/>
      <c r="AS132" s="58"/>
    </row>
    <row r="133" spans="1:45" ht="15" customHeight="1">
      <c r="A133" s="66"/>
      <c r="B133" s="67"/>
      <c r="C133" s="68"/>
      <c r="D133" s="68"/>
      <c r="E133" s="111"/>
      <c r="F133" s="68"/>
      <c r="G133" s="91"/>
      <c r="H133" s="85"/>
      <c r="I133" s="84"/>
      <c r="J133" s="110"/>
      <c r="K133" s="58"/>
      <c r="L133" s="58"/>
      <c r="M133" s="110"/>
      <c r="N133" s="63"/>
      <c r="O133" s="63"/>
      <c r="P133" s="90"/>
      <c r="Q133" s="58"/>
      <c r="R133" s="93"/>
      <c r="S133" s="29"/>
      <c r="T133" s="30"/>
      <c r="U133" s="31"/>
      <c r="V133" s="31"/>
      <c r="W133" s="31"/>
      <c r="X133" s="31"/>
      <c r="Y133" s="31"/>
      <c r="Z133" s="32"/>
      <c r="AA133" s="33"/>
      <c r="AB133" s="33"/>
      <c r="AC133" s="55"/>
      <c r="AD133" s="57"/>
      <c r="AE133" s="57"/>
      <c r="AF133" s="63"/>
      <c r="AG133" s="63"/>
      <c r="AH133" s="82"/>
      <c r="AI133" s="82"/>
      <c r="AJ133" s="78"/>
      <c r="AK133" s="78"/>
      <c r="AL133" s="78"/>
      <c r="AM133" s="80"/>
      <c r="AN133" s="80"/>
      <c r="AO133" s="80"/>
      <c r="AP133" s="80"/>
      <c r="AQ133" s="76"/>
      <c r="AR133" s="113"/>
      <c r="AS133" s="58"/>
    </row>
    <row r="134" spans="1:45" ht="35.25" customHeight="1">
      <c r="A134" s="66"/>
      <c r="B134" s="67"/>
      <c r="C134" s="68"/>
      <c r="D134" s="68"/>
      <c r="E134" s="111"/>
      <c r="F134" s="68"/>
      <c r="G134" s="91"/>
      <c r="H134" s="85"/>
      <c r="I134" s="84"/>
      <c r="J134" s="110"/>
      <c r="K134" s="58"/>
      <c r="L134" s="58"/>
      <c r="M134" s="110"/>
      <c r="N134" s="63"/>
      <c r="O134" s="63"/>
      <c r="P134" s="90"/>
      <c r="Q134" s="58"/>
      <c r="R134" s="93"/>
      <c r="S134" s="29"/>
      <c r="T134" s="30"/>
      <c r="U134" s="31"/>
      <c r="V134" s="31"/>
      <c r="W134" s="31"/>
      <c r="X134" s="31"/>
      <c r="Y134" s="31"/>
      <c r="Z134" s="32"/>
      <c r="AA134" s="33"/>
      <c r="AB134" s="33"/>
      <c r="AC134" s="55"/>
      <c r="AD134" s="57"/>
      <c r="AE134" s="57"/>
      <c r="AF134" s="63"/>
      <c r="AG134" s="63"/>
      <c r="AH134" s="82"/>
      <c r="AI134" s="82"/>
      <c r="AJ134" s="78"/>
      <c r="AK134" s="78"/>
      <c r="AL134" s="78"/>
      <c r="AM134" s="80"/>
      <c r="AN134" s="80"/>
      <c r="AO134" s="80"/>
      <c r="AP134" s="80"/>
      <c r="AQ134" s="76"/>
      <c r="AR134" s="113"/>
      <c r="AS134" s="58"/>
    </row>
    <row r="135" spans="1:45" ht="15" customHeight="1">
      <c r="A135" s="66"/>
      <c r="B135" s="67"/>
      <c r="C135" s="68"/>
      <c r="D135" s="68"/>
      <c r="E135" s="111"/>
      <c r="F135" s="68"/>
      <c r="G135" s="91"/>
      <c r="H135" s="85"/>
      <c r="I135" s="84">
        <v>6.2</v>
      </c>
      <c r="J135" s="110" t="s">
        <v>305</v>
      </c>
      <c r="K135" s="58" t="s">
        <v>137</v>
      </c>
      <c r="L135" s="58" t="s">
        <v>62</v>
      </c>
      <c r="M135" s="110"/>
      <c r="N135" s="63"/>
      <c r="O135" s="63"/>
      <c r="P135" s="90"/>
      <c r="Q135" s="58" t="s">
        <v>55</v>
      </c>
      <c r="R135" s="93"/>
      <c r="S135" s="29"/>
      <c r="T135" s="30"/>
      <c r="U135" s="31"/>
      <c r="V135" s="31"/>
      <c r="W135" s="31"/>
      <c r="X135" s="31"/>
      <c r="Y135" s="31"/>
      <c r="Z135" s="32"/>
      <c r="AA135" s="33"/>
      <c r="AB135" s="33"/>
      <c r="AC135" s="55"/>
      <c r="AD135" s="57"/>
      <c r="AE135" s="57"/>
      <c r="AF135" s="63"/>
      <c r="AG135" s="63"/>
      <c r="AH135" s="82"/>
      <c r="AI135" s="82"/>
      <c r="AJ135" s="78"/>
      <c r="AK135" s="78"/>
      <c r="AL135" s="78"/>
      <c r="AM135" s="80"/>
      <c r="AN135" s="80"/>
      <c r="AO135" s="80"/>
      <c r="AP135" s="80"/>
      <c r="AQ135" s="76"/>
      <c r="AR135" s="113" t="s">
        <v>485</v>
      </c>
      <c r="AS135" s="58">
        <v>100</v>
      </c>
    </row>
    <row r="136" spans="1:45" ht="15" customHeight="1">
      <c r="A136" s="66"/>
      <c r="B136" s="67"/>
      <c r="C136" s="68"/>
      <c r="D136" s="68"/>
      <c r="E136" s="111"/>
      <c r="F136" s="68"/>
      <c r="G136" s="91"/>
      <c r="H136" s="85"/>
      <c r="I136" s="84"/>
      <c r="J136" s="110"/>
      <c r="K136" s="58"/>
      <c r="L136" s="58"/>
      <c r="M136" s="110"/>
      <c r="N136" s="63"/>
      <c r="O136" s="63"/>
      <c r="P136" s="90"/>
      <c r="Q136" s="58"/>
      <c r="R136" s="93"/>
      <c r="S136" s="29"/>
      <c r="T136" s="30"/>
      <c r="U136" s="31"/>
      <c r="V136" s="31"/>
      <c r="W136" s="31"/>
      <c r="X136" s="31"/>
      <c r="Y136" s="31"/>
      <c r="Z136" s="32"/>
      <c r="AA136" s="33"/>
      <c r="AB136" s="33"/>
      <c r="AC136" s="55"/>
      <c r="AD136" s="57"/>
      <c r="AE136" s="57"/>
      <c r="AF136" s="63"/>
      <c r="AG136" s="63"/>
      <c r="AH136" s="82"/>
      <c r="AI136" s="82"/>
      <c r="AJ136" s="78"/>
      <c r="AK136" s="78"/>
      <c r="AL136" s="78"/>
      <c r="AM136" s="80"/>
      <c r="AN136" s="80"/>
      <c r="AO136" s="80"/>
      <c r="AP136" s="80"/>
      <c r="AQ136" s="76"/>
      <c r="AR136" s="113"/>
      <c r="AS136" s="58"/>
    </row>
    <row r="137" spans="1:45" ht="62.25" customHeight="1">
      <c r="A137" s="66"/>
      <c r="B137" s="67"/>
      <c r="C137" s="68"/>
      <c r="D137" s="68"/>
      <c r="E137" s="111"/>
      <c r="F137" s="68"/>
      <c r="G137" s="91"/>
      <c r="H137" s="85"/>
      <c r="I137" s="84"/>
      <c r="J137" s="110"/>
      <c r="K137" s="58"/>
      <c r="L137" s="58"/>
      <c r="M137" s="110"/>
      <c r="N137" s="63"/>
      <c r="O137" s="63"/>
      <c r="P137" s="90"/>
      <c r="Q137" s="58"/>
      <c r="R137" s="93"/>
      <c r="S137" s="29"/>
      <c r="T137" s="30"/>
      <c r="U137" s="31"/>
      <c r="V137" s="31"/>
      <c r="W137" s="31"/>
      <c r="X137" s="31"/>
      <c r="Y137" s="31"/>
      <c r="Z137" s="32"/>
      <c r="AA137" s="33"/>
      <c r="AB137" s="33"/>
      <c r="AC137" s="55"/>
      <c r="AD137" s="57"/>
      <c r="AE137" s="57"/>
      <c r="AF137" s="63"/>
      <c r="AG137" s="63"/>
      <c r="AH137" s="82"/>
      <c r="AI137" s="82"/>
      <c r="AJ137" s="78"/>
      <c r="AK137" s="78"/>
      <c r="AL137" s="78"/>
      <c r="AM137" s="80"/>
      <c r="AN137" s="80"/>
      <c r="AO137" s="80"/>
      <c r="AP137" s="80"/>
      <c r="AQ137" s="76"/>
      <c r="AR137" s="113"/>
      <c r="AS137" s="58"/>
    </row>
    <row r="138" spans="1:45" ht="15" customHeight="1">
      <c r="A138" s="66"/>
      <c r="B138" s="67"/>
      <c r="C138" s="68"/>
      <c r="D138" s="68"/>
      <c r="E138" s="111"/>
      <c r="F138" s="68"/>
      <c r="G138" s="91"/>
      <c r="H138" s="85"/>
      <c r="I138" s="84"/>
      <c r="J138" s="110"/>
      <c r="K138" s="58"/>
      <c r="L138" s="58"/>
      <c r="M138" s="110"/>
      <c r="N138" s="63"/>
      <c r="O138" s="63"/>
      <c r="P138" s="90"/>
      <c r="Q138" s="58"/>
      <c r="R138" s="93"/>
      <c r="S138" s="29"/>
      <c r="T138" s="30"/>
      <c r="U138" s="31"/>
      <c r="V138" s="31"/>
      <c r="W138" s="31"/>
      <c r="X138" s="31"/>
      <c r="Y138" s="31"/>
      <c r="Z138" s="32"/>
      <c r="AA138" s="33"/>
      <c r="AB138" s="33"/>
      <c r="AC138" s="55"/>
      <c r="AD138" s="57"/>
      <c r="AE138" s="57"/>
      <c r="AF138" s="63"/>
      <c r="AG138" s="63"/>
      <c r="AH138" s="82"/>
      <c r="AI138" s="82"/>
      <c r="AJ138" s="78"/>
      <c r="AK138" s="78"/>
      <c r="AL138" s="78"/>
      <c r="AM138" s="80"/>
      <c r="AN138" s="80"/>
      <c r="AO138" s="80"/>
      <c r="AP138" s="80"/>
      <c r="AQ138" s="76"/>
      <c r="AR138" s="113"/>
      <c r="AS138" s="58"/>
    </row>
    <row r="139" spans="1:45" ht="15" customHeight="1">
      <c r="A139" s="66"/>
      <c r="B139" s="67"/>
      <c r="C139" s="68"/>
      <c r="D139" s="68"/>
      <c r="E139" s="111"/>
      <c r="F139" s="68"/>
      <c r="G139" s="91"/>
      <c r="H139" s="85"/>
      <c r="I139" s="84"/>
      <c r="J139" s="110"/>
      <c r="K139" s="58"/>
      <c r="L139" s="58"/>
      <c r="M139" s="110"/>
      <c r="N139" s="63"/>
      <c r="O139" s="63"/>
      <c r="P139" s="90"/>
      <c r="Q139" s="58"/>
      <c r="R139" s="93"/>
      <c r="S139" s="29"/>
      <c r="T139" s="30"/>
      <c r="U139" s="31"/>
      <c r="V139" s="31"/>
      <c r="W139" s="31"/>
      <c r="X139" s="31"/>
      <c r="Y139" s="31"/>
      <c r="Z139" s="32"/>
      <c r="AA139" s="33"/>
      <c r="AB139" s="33"/>
      <c r="AC139" s="55"/>
      <c r="AD139" s="57"/>
      <c r="AE139" s="57"/>
      <c r="AF139" s="63"/>
      <c r="AG139" s="63"/>
      <c r="AH139" s="82"/>
      <c r="AI139" s="82"/>
      <c r="AJ139" s="78"/>
      <c r="AK139" s="78"/>
      <c r="AL139" s="78"/>
      <c r="AM139" s="80"/>
      <c r="AN139" s="80"/>
      <c r="AO139" s="80"/>
      <c r="AP139" s="80"/>
      <c r="AQ139" s="76"/>
      <c r="AR139" s="113"/>
      <c r="AS139" s="58"/>
    </row>
    <row r="140" spans="1:45" ht="1.5" customHeight="1">
      <c r="A140" s="66"/>
      <c r="B140" s="67"/>
      <c r="C140" s="68"/>
      <c r="D140" s="68"/>
      <c r="E140" s="111"/>
      <c r="F140" s="68"/>
      <c r="G140" s="91"/>
      <c r="H140" s="85"/>
      <c r="I140" s="84">
        <v>6.3</v>
      </c>
      <c r="J140" s="110"/>
      <c r="K140" s="58"/>
      <c r="L140" s="58"/>
      <c r="M140" s="110"/>
      <c r="N140" s="63"/>
      <c r="O140" s="63"/>
      <c r="P140" s="90"/>
      <c r="Q140" s="58" t="s">
        <v>55</v>
      </c>
      <c r="R140" s="93"/>
      <c r="S140" s="29"/>
      <c r="T140" s="30"/>
      <c r="U140" s="31"/>
      <c r="V140" s="31"/>
      <c r="W140" s="31"/>
      <c r="X140" s="31"/>
      <c r="Y140" s="31"/>
      <c r="Z140" s="32"/>
      <c r="AA140" s="33"/>
      <c r="AB140" s="33"/>
      <c r="AC140" s="55"/>
      <c r="AD140" s="57"/>
      <c r="AE140" s="57"/>
      <c r="AF140" s="63"/>
      <c r="AG140" s="63"/>
      <c r="AH140" s="82"/>
      <c r="AI140" s="82"/>
      <c r="AJ140" s="78"/>
      <c r="AK140" s="78"/>
      <c r="AL140" s="78"/>
      <c r="AM140" s="80"/>
      <c r="AN140" s="80"/>
      <c r="AO140" s="80"/>
      <c r="AP140" s="80"/>
      <c r="AQ140" s="76"/>
      <c r="AR140" s="113"/>
      <c r="AS140" s="58">
        <v>80</v>
      </c>
    </row>
    <row r="141" spans="1:45" ht="15" hidden="1" customHeight="1">
      <c r="A141" s="66"/>
      <c r="B141" s="67"/>
      <c r="C141" s="68"/>
      <c r="D141" s="68"/>
      <c r="E141" s="111"/>
      <c r="F141" s="68"/>
      <c r="G141" s="91"/>
      <c r="H141" s="85"/>
      <c r="I141" s="84"/>
      <c r="J141" s="110"/>
      <c r="K141" s="58"/>
      <c r="L141" s="58"/>
      <c r="M141" s="110"/>
      <c r="N141" s="63"/>
      <c r="O141" s="63"/>
      <c r="P141" s="90"/>
      <c r="Q141" s="58"/>
      <c r="R141" s="93"/>
      <c r="S141" s="29"/>
      <c r="T141" s="30"/>
      <c r="U141" s="31"/>
      <c r="V141" s="31"/>
      <c r="W141" s="31"/>
      <c r="X141" s="31"/>
      <c r="Y141" s="31"/>
      <c r="Z141" s="32"/>
      <c r="AA141" s="33"/>
      <c r="AB141" s="33"/>
      <c r="AC141" s="55"/>
      <c r="AD141" s="57"/>
      <c r="AE141" s="57"/>
      <c r="AF141" s="63"/>
      <c r="AG141" s="63"/>
      <c r="AH141" s="82"/>
      <c r="AI141" s="82"/>
      <c r="AJ141" s="78"/>
      <c r="AK141" s="78"/>
      <c r="AL141" s="78"/>
      <c r="AM141" s="80"/>
      <c r="AN141" s="80"/>
      <c r="AO141" s="80"/>
      <c r="AP141" s="80"/>
      <c r="AQ141" s="76"/>
      <c r="AR141" s="114"/>
      <c r="AS141" s="118"/>
    </row>
    <row r="142" spans="1:45" ht="15" hidden="1" customHeight="1">
      <c r="A142" s="66"/>
      <c r="B142" s="67"/>
      <c r="C142" s="68"/>
      <c r="D142" s="68"/>
      <c r="E142" s="111"/>
      <c r="F142" s="68"/>
      <c r="G142" s="91"/>
      <c r="H142" s="85"/>
      <c r="I142" s="84"/>
      <c r="J142" s="110"/>
      <c r="K142" s="58"/>
      <c r="L142" s="58"/>
      <c r="M142" s="110"/>
      <c r="N142" s="63"/>
      <c r="O142" s="63"/>
      <c r="P142" s="90"/>
      <c r="Q142" s="58"/>
      <c r="R142" s="93"/>
      <c r="S142" s="29"/>
      <c r="T142" s="30"/>
      <c r="U142" s="31"/>
      <c r="V142" s="31"/>
      <c r="W142" s="31"/>
      <c r="X142" s="31"/>
      <c r="Y142" s="31"/>
      <c r="Z142" s="32"/>
      <c r="AA142" s="33"/>
      <c r="AB142" s="33"/>
      <c r="AC142" s="55"/>
      <c r="AD142" s="57"/>
      <c r="AE142" s="57"/>
      <c r="AF142" s="63"/>
      <c r="AG142" s="63"/>
      <c r="AH142" s="82"/>
      <c r="AI142" s="82"/>
      <c r="AJ142" s="78"/>
      <c r="AK142" s="78"/>
      <c r="AL142" s="78"/>
      <c r="AM142" s="80"/>
      <c r="AN142" s="80"/>
      <c r="AO142" s="80"/>
      <c r="AP142" s="80"/>
      <c r="AQ142" s="76"/>
      <c r="AR142" s="114"/>
      <c r="AS142" s="118"/>
    </row>
    <row r="143" spans="1:45" ht="15" hidden="1" customHeight="1">
      <c r="A143" s="66"/>
      <c r="B143" s="67"/>
      <c r="C143" s="68"/>
      <c r="D143" s="68"/>
      <c r="E143" s="111"/>
      <c r="F143" s="68"/>
      <c r="G143" s="91"/>
      <c r="H143" s="85"/>
      <c r="I143" s="84"/>
      <c r="J143" s="110"/>
      <c r="K143" s="58"/>
      <c r="L143" s="58"/>
      <c r="M143" s="110"/>
      <c r="N143" s="63"/>
      <c r="O143" s="63"/>
      <c r="P143" s="90"/>
      <c r="Q143" s="58"/>
      <c r="R143" s="93"/>
      <c r="S143" s="29"/>
      <c r="T143" s="30"/>
      <c r="U143" s="31"/>
      <c r="V143" s="31"/>
      <c r="W143" s="31"/>
      <c r="X143" s="31"/>
      <c r="Y143" s="31"/>
      <c r="Z143" s="32"/>
      <c r="AA143" s="33"/>
      <c r="AB143" s="33"/>
      <c r="AC143" s="55"/>
      <c r="AD143" s="57"/>
      <c r="AE143" s="57"/>
      <c r="AF143" s="63"/>
      <c r="AG143" s="63"/>
      <c r="AH143" s="82"/>
      <c r="AI143" s="82"/>
      <c r="AJ143" s="78"/>
      <c r="AK143" s="78"/>
      <c r="AL143" s="78"/>
      <c r="AM143" s="80"/>
      <c r="AN143" s="80"/>
      <c r="AO143" s="80"/>
      <c r="AP143" s="80"/>
      <c r="AQ143" s="76"/>
      <c r="AR143" s="114"/>
      <c r="AS143" s="118"/>
    </row>
    <row r="144" spans="1:45" ht="15" hidden="1" customHeight="1">
      <c r="A144" s="66"/>
      <c r="B144" s="67"/>
      <c r="C144" s="68"/>
      <c r="D144" s="68"/>
      <c r="E144" s="111"/>
      <c r="F144" s="68"/>
      <c r="G144" s="91"/>
      <c r="H144" s="85"/>
      <c r="I144" s="84"/>
      <c r="J144" s="110"/>
      <c r="K144" s="58"/>
      <c r="L144" s="58"/>
      <c r="M144" s="110"/>
      <c r="N144" s="63"/>
      <c r="O144" s="63"/>
      <c r="P144" s="90"/>
      <c r="Q144" s="58"/>
      <c r="R144" s="93"/>
      <c r="S144" s="29"/>
      <c r="T144" s="30"/>
      <c r="U144" s="31"/>
      <c r="V144" s="31"/>
      <c r="W144" s="31"/>
      <c r="X144" s="31"/>
      <c r="Y144" s="31"/>
      <c r="Z144" s="32"/>
      <c r="AA144" s="33"/>
      <c r="AB144" s="33"/>
      <c r="AC144" s="55"/>
      <c r="AD144" s="57"/>
      <c r="AE144" s="57"/>
      <c r="AF144" s="63"/>
      <c r="AG144" s="63"/>
      <c r="AH144" s="82"/>
      <c r="AI144" s="82"/>
      <c r="AJ144" s="78"/>
      <c r="AK144" s="78"/>
      <c r="AL144" s="78"/>
      <c r="AM144" s="80"/>
      <c r="AN144" s="80"/>
      <c r="AO144" s="80"/>
      <c r="AP144" s="80"/>
      <c r="AQ144" s="76"/>
      <c r="AR144" s="114"/>
      <c r="AS144" s="118"/>
    </row>
    <row r="145" spans="1:45" ht="15" hidden="1" customHeight="1">
      <c r="A145" s="66"/>
      <c r="B145" s="67"/>
      <c r="C145" s="68"/>
      <c r="D145" s="68"/>
      <c r="E145" s="111"/>
      <c r="F145" s="68"/>
      <c r="G145" s="91"/>
      <c r="H145" s="85"/>
      <c r="I145" s="84">
        <v>6.4</v>
      </c>
      <c r="J145" s="110"/>
      <c r="K145" s="58"/>
      <c r="L145" s="58"/>
      <c r="M145" s="110"/>
      <c r="N145" s="63"/>
      <c r="O145" s="63"/>
      <c r="P145" s="90"/>
      <c r="Q145" s="58"/>
      <c r="R145" s="93"/>
      <c r="S145" s="29"/>
      <c r="T145" s="30"/>
      <c r="U145" s="31"/>
      <c r="V145" s="31"/>
      <c r="W145" s="31"/>
      <c r="X145" s="31"/>
      <c r="Y145" s="31"/>
      <c r="Z145" s="32"/>
      <c r="AA145" s="33"/>
      <c r="AB145" s="33"/>
      <c r="AC145" s="55"/>
      <c r="AD145" s="57"/>
      <c r="AE145" s="57"/>
      <c r="AF145" s="63"/>
      <c r="AG145" s="63"/>
      <c r="AH145" s="82"/>
      <c r="AI145" s="82"/>
      <c r="AJ145" s="78"/>
      <c r="AK145" s="78"/>
      <c r="AL145" s="78"/>
      <c r="AM145" s="80"/>
      <c r="AN145" s="80"/>
      <c r="AO145" s="80"/>
      <c r="AP145" s="80"/>
      <c r="AQ145" s="76"/>
      <c r="AR145" s="113"/>
      <c r="AS145" s="58"/>
    </row>
    <row r="146" spans="1:45" ht="15" hidden="1" customHeight="1">
      <c r="A146" s="66"/>
      <c r="B146" s="67"/>
      <c r="C146" s="68"/>
      <c r="D146" s="68"/>
      <c r="E146" s="111"/>
      <c r="F146" s="68"/>
      <c r="G146" s="91"/>
      <c r="H146" s="85"/>
      <c r="I146" s="84"/>
      <c r="J146" s="110"/>
      <c r="K146" s="58"/>
      <c r="L146" s="58"/>
      <c r="M146" s="110"/>
      <c r="N146" s="63"/>
      <c r="O146" s="63"/>
      <c r="P146" s="90"/>
      <c r="Q146" s="58"/>
      <c r="R146" s="93"/>
      <c r="S146" s="29"/>
      <c r="T146" s="30"/>
      <c r="U146" s="31"/>
      <c r="V146" s="31"/>
      <c r="W146" s="31"/>
      <c r="X146" s="31"/>
      <c r="Y146" s="31"/>
      <c r="Z146" s="32"/>
      <c r="AA146" s="33"/>
      <c r="AB146" s="33"/>
      <c r="AC146" s="55"/>
      <c r="AD146" s="57"/>
      <c r="AE146" s="57"/>
      <c r="AF146" s="63"/>
      <c r="AG146" s="63"/>
      <c r="AH146" s="82"/>
      <c r="AI146" s="82"/>
      <c r="AJ146" s="78"/>
      <c r="AK146" s="78"/>
      <c r="AL146" s="78"/>
      <c r="AM146" s="80"/>
      <c r="AN146" s="80"/>
      <c r="AO146" s="80"/>
      <c r="AP146" s="80"/>
      <c r="AQ146" s="76"/>
      <c r="AR146" s="114"/>
      <c r="AS146" s="118"/>
    </row>
    <row r="147" spans="1:45" ht="15" hidden="1" customHeight="1">
      <c r="A147" s="66"/>
      <c r="B147" s="67"/>
      <c r="C147" s="68"/>
      <c r="D147" s="68"/>
      <c r="E147" s="111"/>
      <c r="F147" s="68"/>
      <c r="G147" s="91"/>
      <c r="H147" s="85"/>
      <c r="I147" s="84"/>
      <c r="J147" s="110"/>
      <c r="K147" s="58"/>
      <c r="L147" s="58"/>
      <c r="M147" s="110"/>
      <c r="N147" s="63"/>
      <c r="O147" s="63"/>
      <c r="P147" s="90"/>
      <c r="Q147" s="58"/>
      <c r="R147" s="93"/>
      <c r="S147" s="29"/>
      <c r="T147" s="30"/>
      <c r="U147" s="31"/>
      <c r="V147" s="31"/>
      <c r="W147" s="31"/>
      <c r="X147" s="31"/>
      <c r="Y147" s="31"/>
      <c r="Z147" s="32"/>
      <c r="AA147" s="33"/>
      <c r="AB147" s="33"/>
      <c r="AC147" s="55"/>
      <c r="AD147" s="57"/>
      <c r="AE147" s="57"/>
      <c r="AF147" s="63"/>
      <c r="AG147" s="63"/>
      <c r="AH147" s="82"/>
      <c r="AI147" s="82"/>
      <c r="AJ147" s="78"/>
      <c r="AK147" s="78"/>
      <c r="AL147" s="78"/>
      <c r="AM147" s="80"/>
      <c r="AN147" s="80"/>
      <c r="AO147" s="80"/>
      <c r="AP147" s="80"/>
      <c r="AQ147" s="76"/>
      <c r="AR147" s="114"/>
      <c r="AS147" s="118"/>
    </row>
    <row r="148" spans="1:45" ht="15" hidden="1" customHeight="1">
      <c r="A148" s="66"/>
      <c r="B148" s="67"/>
      <c r="C148" s="68"/>
      <c r="D148" s="68"/>
      <c r="E148" s="111"/>
      <c r="F148" s="68"/>
      <c r="G148" s="91"/>
      <c r="H148" s="85"/>
      <c r="I148" s="84"/>
      <c r="J148" s="110"/>
      <c r="K148" s="58"/>
      <c r="L148" s="58"/>
      <c r="M148" s="110"/>
      <c r="N148" s="63"/>
      <c r="O148" s="63"/>
      <c r="P148" s="90"/>
      <c r="Q148" s="58"/>
      <c r="R148" s="93"/>
      <c r="S148" s="29"/>
      <c r="T148" s="30"/>
      <c r="U148" s="31"/>
      <c r="V148" s="31"/>
      <c r="W148" s="31"/>
      <c r="X148" s="31"/>
      <c r="Y148" s="31"/>
      <c r="Z148" s="32"/>
      <c r="AA148" s="33"/>
      <c r="AB148" s="33"/>
      <c r="AC148" s="55"/>
      <c r="AD148" s="57"/>
      <c r="AE148" s="57"/>
      <c r="AF148" s="63"/>
      <c r="AG148" s="63"/>
      <c r="AH148" s="82"/>
      <c r="AI148" s="82"/>
      <c r="AJ148" s="78"/>
      <c r="AK148" s="78"/>
      <c r="AL148" s="78"/>
      <c r="AM148" s="80"/>
      <c r="AN148" s="80"/>
      <c r="AO148" s="80"/>
      <c r="AP148" s="80"/>
      <c r="AQ148" s="76"/>
      <c r="AR148" s="114"/>
      <c r="AS148" s="118"/>
    </row>
    <row r="149" spans="1:45" ht="15" hidden="1" customHeight="1">
      <c r="A149" s="66"/>
      <c r="B149" s="67"/>
      <c r="C149" s="68"/>
      <c r="D149" s="68"/>
      <c r="E149" s="111"/>
      <c r="F149" s="68"/>
      <c r="G149" s="91"/>
      <c r="H149" s="85"/>
      <c r="I149" s="84"/>
      <c r="J149" s="110"/>
      <c r="K149" s="58"/>
      <c r="L149" s="58"/>
      <c r="M149" s="110"/>
      <c r="N149" s="63"/>
      <c r="O149" s="63"/>
      <c r="P149" s="90"/>
      <c r="Q149" s="58"/>
      <c r="R149" s="93"/>
      <c r="S149" s="29"/>
      <c r="T149" s="30"/>
      <c r="U149" s="31"/>
      <c r="V149" s="31"/>
      <c r="W149" s="31"/>
      <c r="X149" s="31"/>
      <c r="Y149" s="31"/>
      <c r="Z149" s="32"/>
      <c r="AA149" s="33"/>
      <c r="AB149" s="33"/>
      <c r="AC149" s="55"/>
      <c r="AD149" s="57"/>
      <c r="AE149" s="57"/>
      <c r="AF149" s="63"/>
      <c r="AG149" s="63"/>
      <c r="AH149" s="82"/>
      <c r="AI149" s="82"/>
      <c r="AJ149" s="78"/>
      <c r="AK149" s="78"/>
      <c r="AL149" s="78"/>
      <c r="AM149" s="80"/>
      <c r="AN149" s="80"/>
      <c r="AO149" s="80"/>
      <c r="AP149" s="80"/>
      <c r="AQ149" s="76"/>
      <c r="AR149" s="114"/>
      <c r="AS149" s="118"/>
    </row>
    <row r="150" spans="1:45" ht="15" hidden="1" customHeight="1">
      <c r="A150" s="66"/>
      <c r="B150" s="67"/>
      <c r="C150" s="68"/>
      <c r="D150" s="68"/>
      <c r="E150" s="111"/>
      <c r="F150" s="68"/>
      <c r="G150" s="91"/>
      <c r="H150" s="85"/>
      <c r="I150" s="84">
        <v>6.5</v>
      </c>
      <c r="J150" s="110"/>
      <c r="K150" s="58"/>
      <c r="L150" s="58"/>
      <c r="M150" s="110"/>
      <c r="N150" s="63"/>
      <c r="O150" s="63"/>
      <c r="P150" s="90"/>
      <c r="Q150" s="58"/>
      <c r="R150" s="93"/>
      <c r="S150" s="29"/>
      <c r="T150" s="30"/>
      <c r="U150" s="31"/>
      <c r="V150" s="31"/>
      <c r="W150" s="31"/>
      <c r="X150" s="31"/>
      <c r="Y150" s="31"/>
      <c r="Z150" s="32"/>
      <c r="AA150" s="33"/>
      <c r="AB150" s="33"/>
      <c r="AC150" s="55"/>
      <c r="AD150" s="57"/>
      <c r="AE150" s="57"/>
      <c r="AF150" s="63"/>
      <c r="AG150" s="63"/>
      <c r="AH150" s="82"/>
      <c r="AI150" s="82"/>
      <c r="AJ150" s="78"/>
      <c r="AK150" s="78"/>
      <c r="AL150" s="78"/>
      <c r="AM150" s="80"/>
      <c r="AN150" s="80"/>
      <c r="AO150" s="80"/>
      <c r="AP150" s="80"/>
      <c r="AQ150" s="76"/>
      <c r="AR150" s="113"/>
      <c r="AS150" s="58"/>
    </row>
    <row r="151" spans="1:45" ht="15" hidden="1" customHeight="1">
      <c r="A151" s="66"/>
      <c r="B151" s="67"/>
      <c r="C151" s="68"/>
      <c r="D151" s="68"/>
      <c r="E151" s="111"/>
      <c r="F151" s="68"/>
      <c r="G151" s="91"/>
      <c r="H151" s="85"/>
      <c r="I151" s="84"/>
      <c r="J151" s="110"/>
      <c r="K151" s="58"/>
      <c r="L151" s="58"/>
      <c r="M151" s="110"/>
      <c r="N151" s="63"/>
      <c r="O151" s="63"/>
      <c r="P151" s="90"/>
      <c r="Q151" s="58"/>
      <c r="R151" s="93"/>
      <c r="S151" s="29"/>
      <c r="T151" s="30"/>
      <c r="U151" s="31"/>
      <c r="V151" s="31"/>
      <c r="W151" s="31"/>
      <c r="X151" s="31"/>
      <c r="Y151" s="31"/>
      <c r="Z151" s="32"/>
      <c r="AA151" s="33"/>
      <c r="AB151" s="33"/>
      <c r="AC151" s="55"/>
      <c r="AD151" s="57"/>
      <c r="AE151" s="57"/>
      <c r="AF151" s="63"/>
      <c r="AG151" s="63"/>
      <c r="AH151" s="82"/>
      <c r="AI151" s="82"/>
      <c r="AJ151" s="78"/>
      <c r="AK151" s="78"/>
      <c r="AL151" s="78"/>
      <c r="AM151" s="80"/>
      <c r="AN151" s="80"/>
      <c r="AO151" s="80"/>
      <c r="AP151" s="80"/>
      <c r="AQ151" s="76"/>
      <c r="AR151" s="114"/>
      <c r="AS151" s="118"/>
    </row>
    <row r="152" spans="1:45" ht="15" hidden="1" customHeight="1">
      <c r="A152" s="66"/>
      <c r="B152" s="67"/>
      <c r="C152" s="68"/>
      <c r="D152" s="68"/>
      <c r="E152" s="111"/>
      <c r="F152" s="68"/>
      <c r="G152" s="91"/>
      <c r="H152" s="85"/>
      <c r="I152" s="84"/>
      <c r="J152" s="110"/>
      <c r="K152" s="58"/>
      <c r="L152" s="58"/>
      <c r="M152" s="110"/>
      <c r="N152" s="63"/>
      <c r="O152" s="63"/>
      <c r="P152" s="90"/>
      <c r="Q152" s="58"/>
      <c r="R152" s="93"/>
      <c r="S152" s="29"/>
      <c r="T152" s="30"/>
      <c r="U152" s="31"/>
      <c r="V152" s="31"/>
      <c r="W152" s="31"/>
      <c r="X152" s="31"/>
      <c r="Y152" s="31"/>
      <c r="Z152" s="32"/>
      <c r="AA152" s="33"/>
      <c r="AB152" s="33"/>
      <c r="AC152" s="55"/>
      <c r="AD152" s="57"/>
      <c r="AE152" s="57"/>
      <c r="AF152" s="63"/>
      <c r="AG152" s="63"/>
      <c r="AH152" s="82"/>
      <c r="AI152" s="82"/>
      <c r="AJ152" s="78"/>
      <c r="AK152" s="78"/>
      <c r="AL152" s="78"/>
      <c r="AM152" s="80"/>
      <c r="AN152" s="80"/>
      <c r="AO152" s="80"/>
      <c r="AP152" s="80"/>
      <c r="AQ152" s="76"/>
      <c r="AR152" s="114"/>
      <c r="AS152" s="118"/>
    </row>
    <row r="153" spans="1:45" ht="15" hidden="1" customHeight="1">
      <c r="A153" s="66"/>
      <c r="B153" s="67"/>
      <c r="C153" s="68"/>
      <c r="D153" s="68"/>
      <c r="E153" s="111"/>
      <c r="F153" s="68"/>
      <c r="G153" s="91"/>
      <c r="H153" s="85"/>
      <c r="I153" s="84"/>
      <c r="J153" s="110"/>
      <c r="K153" s="58"/>
      <c r="L153" s="58"/>
      <c r="M153" s="110"/>
      <c r="N153" s="63"/>
      <c r="O153" s="63"/>
      <c r="P153" s="90"/>
      <c r="Q153" s="58"/>
      <c r="R153" s="93"/>
      <c r="S153" s="29"/>
      <c r="T153" s="30"/>
      <c r="U153" s="31"/>
      <c r="V153" s="31"/>
      <c r="W153" s="31"/>
      <c r="X153" s="31"/>
      <c r="Y153" s="31"/>
      <c r="Z153" s="32"/>
      <c r="AA153" s="33"/>
      <c r="AB153" s="33"/>
      <c r="AC153" s="55"/>
      <c r="AD153" s="57"/>
      <c r="AE153" s="57"/>
      <c r="AF153" s="63"/>
      <c r="AG153" s="63"/>
      <c r="AH153" s="82"/>
      <c r="AI153" s="82"/>
      <c r="AJ153" s="78"/>
      <c r="AK153" s="78"/>
      <c r="AL153" s="78"/>
      <c r="AM153" s="80"/>
      <c r="AN153" s="80"/>
      <c r="AO153" s="80"/>
      <c r="AP153" s="80"/>
      <c r="AQ153" s="76"/>
      <c r="AR153" s="114"/>
      <c r="AS153" s="118"/>
    </row>
    <row r="154" spans="1:45" ht="15" hidden="1" customHeight="1">
      <c r="A154" s="66"/>
      <c r="B154" s="67"/>
      <c r="C154" s="68"/>
      <c r="D154" s="68"/>
      <c r="E154" s="111"/>
      <c r="F154" s="68"/>
      <c r="G154" s="91"/>
      <c r="H154" s="85"/>
      <c r="I154" s="84"/>
      <c r="J154" s="110"/>
      <c r="K154" s="58"/>
      <c r="L154" s="58"/>
      <c r="M154" s="110"/>
      <c r="N154" s="63"/>
      <c r="O154" s="63"/>
      <c r="P154" s="90"/>
      <c r="Q154" s="58"/>
      <c r="R154" s="93"/>
      <c r="S154" s="29"/>
      <c r="T154" s="30"/>
      <c r="U154" s="31"/>
      <c r="V154" s="31"/>
      <c r="W154" s="31"/>
      <c r="X154" s="31"/>
      <c r="Y154" s="31"/>
      <c r="Z154" s="32"/>
      <c r="AA154" s="33"/>
      <c r="AB154" s="33"/>
      <c r="AC154" s="55"/>
      <c r="AD154" s="57"/>
      <c r="AE154" s="57"/>
      <c r="AF154" s="63"/>
      <c r="AG154" s="63"/>
      <c r="AH154" s="82"/>
      <c r="AI154" s="82"/>
      <c r="AJ154" s="78"/>
      <c r="AK154" s="78"/>
      <c r="AL154" s="78"/>
      <c r="AM154" s="80"/>
      <c r="AN154" s="80"/>
      <c r="AO154" s="80"/>
      <c r="AP154" s="80"/>
      <c r="AQ154" s="76"/>
      <c r="AR154" s="114"/>
      <c r="AS154" s="118"/>
    </row>
    <row r="155" spans="1:45" ht="15" customHeight="1">
      <c r="A155" s="86" t="str">
        <f>IF(E155&lt;&gt;"",'[6]Información General'!$D$15&amp;"_"&amp;+$A$1+2,"")</f>
        <v>2026_2</v>
      </c>
      <c r="B155" s="67" t="s">
        <v>302</v>
      </c>
      <c r="C155" s="68" t="s">
        <v>178</v>
      </c>
      <c r="D155" s="68" t="s">
        <v>306</v>
      </c>
      <c r="E155" s="87" t="s">
        <v>307</v>
      </c>
      <c r="F155" s="88" t="s">
        <v>46</v>
      </c>
      <c r="G155" s="108" t="s">
        <v>164</v>
      </c>
      <c r="H155" s="85"/>
      <c r="I155" s="61">
        <v>7.1</v>
      </c>
      <c r="J155" s="85" t="s">
        <v>308</v>
      </c>
      <c r="K155" s="83" t="s">
        <v>137</v>
      </c>
      <c r="L155" s="83" t="s">
        <v>62</v>
      </c>
      <c r="M155" s="85" t="s">
        <v>309</v>
      </c>
      <c r="N155" s="104">
        <v>5</v>
      </c>
      <c r="O155" s="104">
        <v>4</v>
      </c>
      <c r="P155" s="106" t="str">
        <f>IF(AND(N155&lt;&gt;"",O155&lt;&gt;""),IF(AND(N155&gt;5,O155&gt;5),"I",IF(AND(N155&lt;=5,O155&gt;5),"II",IF(AND(N155&gt;5,O155&lt;=5),"IV",IF(AND(N155&lt;=5,O155&lt;=5),"III")))),"")</f>
        <v>III</v>
      </c>
      <c r="Q155" s="83" t="s">
        <v>55</v>
      </c>
      <c r="R155" s="59"/>
      <c r="S155" s="29"/>
      <c r="T155" s="30"/>
      <c r="U155" s="31"/>
      <c r="V155" s="31"/>
      <c r="W155" s="31"/>
      <c r="X155" s="31"/>
      <c r="Y155" s="31"/>
      <c r="Z155" s="32"/>
      <c r="AA155" s="33"/>
      <c r="AB155" s="33"/>
      <c r="AC155" s="101" t="s">
        <v>55</v>
      </c>
      <c r="AD155" s="103" t="str">
        <f>IF($N155=1,"b","")</f>
        <v/>
      </c>
      <c r="AE155" s="103" t="str">
        <f>IF($O155=1,"b","")</f>
        <v/>
      </c>
      <c r="AF155" s="104">
        <v>5</v>
      </c>
      <c r="AG155" s="104">
        <v>4</v>
      </c>
      <c r="AH155" s="96">
        <v>0</v>
      </c>
      <c r="AI155" s="96">
        <v>0</v>
      </c>
      <c r="AJ155" s="97">
        <v>1</v>
      </c>
      <c r="AK155" s="99">
        <v>1</v>
      </c>
      <c r="AL155" s="97">
        <v>2</v>
      </c>
      <c r="AM155" s="94" t="str">
        <f>IF($AL155&gt;=2,IF(AND($AF155="",$AG155=""),"",IF(AND($AF155&gt;5,$AG155&gt;5),"I","")),"")</f>
        <v/>
      </c>
      <c r="AN155" s="94" t="str">
        <f>IF($AL155&gt;=2,IF(AND($AF155="",$AG155=""),"",IF(AND($AF155&lt;6,$AG155&gt;5),"II","")),"")</f>
        <v/>
      </c>
      <c r="AO155" s="94" t="str">
        <f>IF($AL155&gt;=2,IF(AND($AF155="",$AG155=""),"",IF(AND($AF155&lt;6,$AG155&lt;6),"III","")),"")</f>
        <v>III</v>
      </c>
      <c r="AP155" s="94" t="str">
        <f>IF($AL155&gt;=2,IF(AND($AF155="",$AG155=""),"",IF(AND($AF155&gt;5,$AG155&lt;6),"IV","")),"")</f>
        <v/>
      </c>
      <c r="AQ155" s="95" t="s">
        <v>56</v>
      </c>
      <c r="AR155" s="92" t="s">
        <v>486</v>
      </c>
      <c r="AS155" s="83">
        <v>100</v>
      </c>
    </row>
    <row r="156" spans="1:45" ht="57.75" customHeight="1">
      <c r="A156" s="86"/>
      <c r="B156" s="67"/>
      <c r="C156" s="68"/>
      <c r="D156" s="68"/>
      <c r="E156" s="87"/>
      <c r="F156" s="88"/>
      <c r="G156" s="108"/>
      <c r="H156" s="85"/>
      <c r="I156" s="61"/>
      <c r="J156" s="85"/>
      <c r="K156" s="83"/>
      <c r="L156" s="83"/>
      <c r="M156" s="85"/>
      <c r="N156" s="104"/>
      <c r="O156" s="104"/>
      <c r="P156" s="107"/>
      <c r="Q156" s="83"/>
      <c r="R156" s="59"/>
      <c r="S156" s="29"/>
      <c r="T156" s="30"/>
      <c r="U156" s="31"/>
      <c r="V156" s="31"/>
      <c r="W156" s="31"/>
      <c r="X156" s="31"/>
      <c r="Y156" s="31"/>
      <c r="Z156" s="32"/>
      <c r="AA156" s="33"/>
      <c r="AB156" s="33"/>
      <c r="AC156" s="102"/>
      <c r="AD156" s="57"/>
      <c r="AE156" s="57"/>
      <c r="AF156" s="104"/>
      <c r="AG156" s="105"/>
      <c r="AH156" s="82"/>
      <c r="AI156" s="82"/>
      <c r="AJ156" s="98"/>
      <c r="AK156" s="100"/>
      <c r="AL156" s="98"/>
      <c r="AM156" s="80"/>
      <c r="AN156" s="80"/>
      <c r="AO156" s="80"/>
      <c r="AP156" s="80"/>
      <c r="AQ156" s="95"/>
      <c r="AR156" s="92"/>
      <c r="AS156" s="83"/>
    </row>
    <row r="157" spans="1:45" ht="39" customHeight="1">
      <c r="A157" s="86"/>
      <c r="B157" s="67"/>
      <c r="C157" s="68"/>
      <c r="D157" s="68"/>
      <c r="E157" s="87"/>
      <c r="F157" s="88"/>
      <c r="G157" s="108"/>
      <c r="H157" s="85"/>
      <c r="I157" s="61"/>
      <c r="J157" s="85"/>
      <c r="K157" s="83"/>
      <c r="L157" s="83"/>
      <c r="M157" s="85"/>
      <c r="N157" s="104"/>
      <c r="O157" s="104"/>
      <c r="P157" s="107"/>
      <c r="Q157" s="83"/>
      <c r="R157" s="59"/>
      <c r="S157" s="29"/>
      <c r="T157" s="30"/>
      <c r="U157" s="31"/>
      <c r="V157" s="31"/>
      <c r="W157" s="31"/>
      <c r="X157" s="31"/>
      <c r="Y157" s="31"/>
      <c r="Z157" s="32"/>
      <c r="AA157" s="33"/>
      <c r="AB157" s="33"/>
      <c r="AC157" s="102"/>
      <c r="AD157" s="57"/>
      <c r="AE157" s="57"/>
      <c r="AF157" s="104"/>
      <c r="AG157" s="105"/>
      <c r="AH157" s="82"/>
      <c r="AI157" s="82"/>
      <c r="AJ157" s="98"/>
      <c r="AK157" s="100"/>
      <c r="AL157" s="98"/>
      <c r="AM157" s="80"/>
      <c r="AN157" s="80"/>
      <c r="AO157" s="80"/>
      <c r="AP157" s="80"/>
      <c r="AQ157" s="95"/>
      <c r="AR157" s="92"/>
      <c r="AS157" s="83"/>
    </row>
    <row r="158" spans="1:45" ht="37.5" customHeight="1">
      <c r="A158" s="86"/>
      <c r="B158" s="67"/>
      <c r="C158" s="68"/>
      <c r="D158" s="68"/>
      <c r="E158" s="87"/>
      <c r="F158" s="88"/>
      <c r="G158" s="108"/>
      <c r="H158" s="85"/>
      <c r="I158" s="61"/>
      <c r="J158" s="85"/>
      <c r="K158" s="83"/>
      <c r="L158" s="83"/>
      <c r="M158" s="85"/>
      <c r="N158" s="104"/>
      <c r="O158" s="104"/>
      <c r="P158" s="107"/>
      <c r="Q158" s="83"/>
      <c r="R158" s="59"/>
      <c r="S158" s="29"/>
      <c r="T158" s="30"/>
      <c r="U158" s="31"/>
      <c r="V158" s="31"/>
      <c r="W158" s="31"/>
      <c r="X158" s="31"/>
      <c r="Y158" s="31"/>
      <c r="Z158" s="32"/>
      <c r="AA158" s="33"/>
      <c r="AB158" s="33"/>
      <c r="AC158" s="102"/>
      <c r="AD158" s="57"/>
      <c r="AE158" s="57"/>
      <c r="AF158" s="104"/>
      <c r="AG158" s="105"/>
      <c r="AH158" s="82"/>
      <c r="AI158" s="82"/>
      <c r="AJ158" s="98"/>
      <c r="AK158" s="100"/>
      <c r="AL158" s="98"/>
      <c r="AM158" s="80"/>
      <c r="AN158" s="80"/>
      <c r="AO158" s="80"/>
      <c r="AP158" s="80"/>
      <c r="AQ158" s="95"/>
      <c r="AR158" s="92"/>
      <c r="AS158" s="83"/>
    </row>
    <row r="159" spans="1:45" ht="15" customHeight="1">
      <c r="A159" s="86"/>
      <c r="B159" s="67"/>
      <c r="C159" s="68"/>
      <c r="D159" s="68"/>
      <c r="E159" s="87"/>
      <c r="F159" s="88"/>
      <c r="G159" s="108"/>
      <c r="H159" s="85"/>
      <c r="I159" s="61"/>
      <c r="J159" s="85"/>
      <c r="K159" s="83"/>
      <c r="L159" s="83"/>
      <c r="M159" s="85"/>
      <c r="N159" s="104"/>
      <c r="O159" s="104"/>
      <c r="P159" s="107"/>
      <c r="Q159" s="83"/>
      <c r="R159" s="59"/>
      <c r="S159" s="29"/>
      <c r="T159" s="30"/>
      <c r="U159" s="31"/>
      <c r="V159" s="31"/>
      <c r="W159" s="31"/>
      <c r="X159" s="31"/>
      <c r="Y159" s="31"/>
      <c r="Z159" s="32"/>
      <c r="AA159" s="33"/>
      <c r="AB159" s="33"/>
      <c r="AC159" s="102"/>
      <c r="AD159" s="57"/>
      <c r="AE159" s="57"/>
      <c r="AF159" s="104"/>
      <c r="AG159" s="105"/>
      <c r="AH159" s="82"/>
      <c r="AI159" s="82"/>
      <c r="AJ159" s="98"/>
      <c r="AK159" s="100"/>
      <c r="AL159" s="98"/>
      <c r="AM159" s="80"/>
      <c r="AN159" s="80"/>
      <c r="AO159" s="80"/>
      <c r="AP159" s="80"/>
      <c r="AQ159" s="95"/>
      <c r="AR159" s="92"/>
      <c r="AS159" s="83"/>
    </row>
    <row r="160" spans="1:45" ht="0.75" customHeight="1">
      <c r="A160" s="86"/>
      <c r="B160" s="67"/>
      <c r="C160" s="68"/>
      <c r="D160" s="68"/>
      <c r="E160" s="87"/>
      <c r="F160" s="88"/>
      <c r="G160" s="108"/>
      <c r="H160" s="85"/>
      <c r="I160" s="61">
        <v>7.2</v>
      </c>
      <c r="J160" s="85"/>
      <c r="K160" s="83"/>
      <c r="L160" s="83"/>
      <c r="M160" s="85"/>
      <c r="N160" s="104"/>
      <c r="O160" s="104"/>
      <c r="P160" s="107"/>
      <c r="Q160" s="83" t="s">
        <v>55</v>
      </c>
      <c r="R160" s="59"/>
      <c r="S160" s="29"/>
      <c r="T160" s="30"/>
      <c r="U160" s="31"/>
      <c r="V160" s="31"/>
      <c r="W160" s="31"/>
      <c r="X160" s="31"/>
      <c r="Y160" s="31"/>
      <c r="Z160" s="32"/>
      <c r="AA160" s="33"/>
      <c r="AB160" s="33"/>
      <c r="AC160" s="102"/>
      <c r="AD160" s="57"/>
      <c r="AE160" s="57"/>
      <c r="AF160" s="104"/>
      <c r="AG160" s="105"/>
      <c r="AH160" s="82"/>
      <c r="AI160" s="82"/>
      <c r="AJ160" s="98"/>
      <c r="AK160" s="100"/>
      <c r="AL160" s="98"/>
      <c r="AM160" s="80"/>
      <c r="AN160" s="80"/>
      <c r="AO160" s="80"/>
      <c r="AP160" s="80"/>
      <c r="AQ160" s="95"/>
      <c r="AR160" s="92"/>
      <c r="AS160" s="83"/>
    </row>
    <row r="161" spans="1:45" ht="15" hidden="1" customHeight="1">
      <c r="A161" s="86"/>
      <c r="B161" s="67"/>
      <c r="C161" s="68"/>
      <c r="D161" s="68"/>
      <c r="E161" s="87"/>
      <c r="F161" s="88"/>
      <c r="G161" s="108"/>
      <c r="H161" s="85"/>
      <c r="I161" s="61"/>
      <c r="J161" s="85"/>
      <c r="K161" s="83"/>
      <c r="L161" s="83"/>
      <c r="M161" s="85"/>
      <c r="N161" s="104"/>
      <c r="O161" s="104"/>
      <c r="P161" s="107"/>
      <c r="Q161" s="83"/>
      <c r="R161" s="59"/>
      <c r="S161" s="29"/>
      <c r="T161" s="30"/>
      <c r="U161" s="31"/>
      <c r="V161" s="31"/>
      <c r="W161" s="31"/>
      <c r="X161" s="31"/>
      <c r="Y161" s="31"/>
      <c r="Z161" s="32"/>
      <c r="AA161" s="33"/>
      <c r="AB161" s="33"/>
      <c r="AC161" s="102"/>
      <c r="AD161" s="57"/>
      <c r="AE161" s="57"/>
      <c r="AF161" s="104"/>
      <c r="AG161" s="105"/>
      <c r="AH161" s="82"/>
      <c r="AI161" s="82"/>
      <c r="AJ161" s="98"/>
      <c r="AK161" s="100"/>
      <c r="AL161" s="98"/>
      <c r="AM161" s="80"/>
      <c r="AN161" s="80"/>
      <c r="AO161" s="80"/>
      <c r="AP161" s="80"/>
      <c r="AQ161" s="95"/>
      <c r="AR161" s="92"/>
      <c r="AS161" s="83"/>
    </row>
    <row r="162" spans="1:45" ht="15" hidden="1" customHeight="1">
      <c r="A162" s="86"/>
      <c r="B162" s="67"/>
      <c r="C162" s="68"/>
      <c r="D162" s="68"/>
      <c r="E162" s="87"/>
      <c r="F162" s="88"/>
      <c r="G162" s="108"/>
      <c r="H162" s="85"/>
      <c r="I162" s="61"/>
      <c r="J162" s="85"/>
      <c r="K162" s="83"/>
      <c r="L162" s="83"/>
      <c r="M162" s="85"/>
      <c r="N162" s="104"/>
      <c r="O162" s="104"/>
      <c r="P162" s="107"/>
      <c r="Q162" s="83"/>
      <c r="R162" s="59"/>
      <c r="S162" s="29"/>
      <c r="T162" s="30"/>
      <c r="U162" s="31"/>
      <c r="V162" s="31"/>
      <c r="W162" s="31"/>
      <c r="X162" s="31"/>
      <c r="Y162" s="31"/>
      <c r="Z162" s="32"/>
      <c r="AA162" s="33"/>
      <c r="AB162" s="33"/>
      <c r="AC162" s="102"/>
      <c r="AD162" s="57"/>
      <c r="AE162" s="57"/>
      <c r="AF162" s="104"/>
      <c r="AG162" s="105"/>
      <c r="AH162" s="82"/>
      <c r="AI162" s="82"/>
      <c r="AJ162" s="98"/>
      <c r="AK162" s="100"/>
      <c r="AL162" s="98"/>
      <c r="AM162" s="80"/>
      <c r="AN162" s="80"/>
      <c r="AO162" s="80"/>
      <c r="AP162" s="80"/>
      <c r="AQ162" s="95"/>
      <c r="AR162" s="92"/>
      <c r="AS162" s="83"/>
    </row>
    <row r="163" spans="1:45" ht="24" hidden="1" customHeight="1">
      <c r="A163" s="86"/>
      <c r="B163" s="67"/>
      <c r="C163" s="68"/>
      <c r="D163" s="68"/>
      <c r="E163" s="87"/>
      <c r="F163" s="88"/>
      <c r="G163" s="108"/>
      <c r="H163" s="85"/>
      <c r="I163" s="61"/>
      <c r="J163" s="85"/>
      <c r="K163" s="83"/>
      <c r="L163" s="83"/>
      <c r="M163" s="85"/>
      <c r="N163" s="104"/>
      <c r="O163" s="104"/>
      <c r="P163" s="107"/>
      <c r="Q163" s="83"/>
      <c r="R163" s="59"/>
      <c r="S163" s="29"/>
      <c r="T163" s="30"/>
      <c r="U163" s="31"/>
      <c r="V163" s="31"/>
      <c r="W163" s="31"/>
      <c r="X163" s="31"/>
      <c r="Y163" s="31"/>
      <c r="Z163" s="32"/>
      <c r="AA163" s="33"/>
      <c r="AB163" s="33"/>
      <c r="AC163" s="102"/>
      <c r="AD163" s="57"/>
      <c r="AE163" s="57"/>
      <c r="AF163" s="104"/>
      <c r="AG163" s="105"/>
      <c r="AH163" s="82"/>
      <c r="AI163" s="82"/>
      <c r="AJ163" s="98"/>
      <c r="AK163" s="100"/>
      <c r="AL163" s="98"/>
      <c r="AM163" s="80"/>
      <c r="AN163" s="80"/>
      <c r="AO163" s="80"/>
      <c r="AP163" s="80"/>
      <c r="AQ163" s="95"/>
      <c r="AR163" s="92"/>
      <c r="AS163" s="83"/>
    </row>
    <row r="164" spans="1:45" ht="39.75" hidden="1" customHeight="1">
      <c r="A164" s="86"/>
      <c r="B164" s="67"/>
      <c r="C164" s="68"/>
      <c r="D164" s="68"/>
      <c r="E164" s="87"/>
      <c r="F164" s="88"/>
      <c r="G164" s="108"/>
      <c r="H164" s="85"/>
      <c r="I164" s="61"/>
      <c r="J164" s="85"/>
      <c r="K164" s="83"/>
      <c r="L164" s="83"/>
      <c r="M164" s="85"/>
      <c r="N164" s="104"/>
      <c r="O164" s="104"/>
      <c r="P164" s="107"/>
      <c r="Q164" s="83"/>
      <c r="R164" s="59"/>
      <c r="S164" s="29"/>
      <c r="T164" s="30"/>
      <c r="U164" s="31"/>
      <c r="V164" s="31"/>
      <c r="W164" s="31"/>
      <c r="X164" s="31"/>
      <c r="Y164" s="31"/>
      <c r="Z164" s="32"/>
      <c r="AA164" s="33"/>
      <c r="AB164" s="33"/>
      <c r="AC164" s="102"/>
      <c r="AD164" s="57"/>
      <c r="AE164" s="57"/>
      <c r="AF164" s="104"/>
      <c r="AG164" s="105"/>
      <c r="AH164" s="82"/>
      <c r="AI164" s="82"/>
      <c r="AJ164" s="98"/>
      <c r="AK164" s="100"/>
      <c r="AL164" s="98"/>
      <c r="AM164" s="80"/>
      <c r="AN164" s="80"/>
      <c r="AO164" s="80"/>
      <c r="AP164" s="80"/>
      <c r="AQ164" s="95"/>
      <c r="AR164" s="92"/>
      <c r="AS164" s="83"/>
    </row>
    <row r="165" spans="1:45" ht="15" hidden="1" customHeight="1">
      <c r="A165" s="86"/>
      <c r="B165" s="67"/>
      <c r="C165" s="68"/>
      <c r="D165" s="68"/>
      <c r="E165" s="87"/>
      <c r="F165" s="88"/>
      <c r="G165" s="108"/>
      <c r="H165" s="85"/>
      <c r="I165" s="61">
        <v>7.3</v>
      </c>
      <c r="J165" s="85"/>
      <c r="K165" s="83"/>
      <c r="L165" s="83"/>
      <c r="M165" s="85"/>
      <c r="N165" s="104"/>
      <c r="O165" s="104"/>
      <c r="P165" s="107"/>
      <c r="Q165" s="83"/>
      <c r="R165" s="59"/>
      <c r="S165" s="29"/>
      <c r="T165" s="30"/>
      <c r="U165" s="31"/>
      <c r="V165" s="31"/>
      <c r="W165" s="31"/>
      <c r="X165" s="31"/>
      <c r="Y165" s="31"/>
      <c r="Z165" s="32"/>
      <c r="AA165" s="33"/>
      <c r="AB165" s="33"/>
      <c r="AC165" s="102"/>
      <c r="AD165" s="57"/>
      <c r="AE165" s="57"/>
      <c r="AF165" s="104"/>
      <c r="AG165" s="105"/>
      <c r="AH165" s="82"/>
      <c r="AI165" s="82"/>
      <c r="AJ165" s="98"/>
      <c r="AK165" s="100"/>
      <c r="AL165" s="98"/>
      <c r="AM165" s="80"/>
      <c r="AN165" s="80"/>
      <c r="AO165" s="80"/>
      <c r="AP165" s="80"/>
      <c r="AQ165" s="95"/>
      <c r="AR165" s="92"/>
      <c r="AS165" s="83"/>
    </row>
    <row r="166" spans="1:45" ht="15" hidden="1" customHeight="1">
      <c r="A166" s="86"/>
      <c r="B166" s="67"/>
      <c r="C166" s="68"/>
      <c r="D166" s="68"/>
      <c r="E166" s="87"/>
      <c r="F166" s="88"/>
      <c r="G166" s="108"/>
      <c r="H166" s="85"/>
      <c r="I166" s="61"/>
      <c r="J166" s="85"/>
      <c r="K166" s="83"/>
      <c r="L166" s="83"/>
      <c r="M166" s="85"/>
      <c r="N166" s="104"/>
      <c r="O166" s="104"/>
      <c r="P166" s="107"/>
      <c r="Q166" s="83"/>
      <c r="R166" s="59"/>
      <c r="S166" s="29"/>
      <c r="T166" s="30"/>
      <c r="U166" s="31"/>
      <c r="V166" s="31"/>
      <c r="W166" s="31"/>
      <c r="X166" s="31"/>
      <c r="Y166" s="31"/>
      <c r="Z166" s="32"/>
      <c r="AA166" s="33"/>
      <c r="AB166" s="33"/>
      <c r="AC166" s="102"/>
      <c r="AD166" s="57"/>
      <c r="AE166" s="57"/>
      <c r="AF166" s="104"/>
      <c r="AG166" s="105"/>
      <c r="AH166" s="82"/>
      <c r="AI166" s="82"/>
      <c r="AJ166" s="98"/>
      <c r="AK166" s="100"/>
      <c r="AL166" s="98"/>
      <c r="AM166" s="80"/>
      <c r="AN166" s="80"/>
      <c r="AO166" s="80"/>
      <c r="AP166" s="80"/>
      <c r="AQ166" s="95"/>
      <c r="AR166" s="115"/>
      <c r="AS166" s="119"/>
    </row>
    <row r="167" spans="1:45" ht="15" hidden="1" customHeight="1">
      <c r="A167" s="86"/>
      <c r="B167" s="67"/>
      <c r="C167" s="68"/>
      <c r="D167" s="68"/>
      <c r="E167" s="87"/>
      <c r="F167" s="88"/>
      <c r="G167" s="108"/>
      <c r="H167" s="85"/>
      <c r="I167" s="61"/>
      <c r="J167" s="85"/>
      <c r="K167" s="83"/>
      <c r="L167" s="83"/>
      <c r="M167" s="85"/>
      <c r="N167" s="104"/>
      <c r="O167" s="104"/>
      <c r="P167" s="107"/>
      <c r="Q167" s="83"/>
      <c r="R167" s="59"/>
      <c r="S167" s="29"/>
      <c r="T167" s="30"/>
      <c r="U167" s="31"/>
      <c r="V167" s="31"/>
      <c r="W167" s="31"/>
      <c r="X167" s="31"/>
      <c r="Y167" s="31"/>
      <c r="Z167" s="32"/>
      <c r="AA167" s="33"/>
      <c r="AB167" s="33"/>
      <c r="AC167" s="102"/>
      <c r="AD167" s="57"/>
      <c r="AE167" s="57"/>
      <c r="AF167" s="104"/>
      <c r="AG167" s="105"/>
      <c r="AH167" s="82"/>
      <c r="AI167" s="82"/>
      <c r="AJ167" s="98"/>
      <c r="AK167" s="100"/>
      <c r="AL167" s="98"/>
      <c r="AM167" s="80"/>
      <c r="AN167" s="80"/>
      <c r="AO167" s="80"/>
      <c r="AP167" s="80"/>
      <c r="AQ167" s="95"/>
      <c r="AR167" s="115"/>
      <c r="AS167" s="119"/>
    </row>
    <row r="168" spans="1:45" ht="15" hidden="1" customHeight="1">
      <c r="A168" s="86"/>
      <c r="B168" s="67"/>
      <c r="C168" s="68"/>
      <c r="D168" s="68"/>
      <c r="E168" s="87"/>
      <c r="F168" s="88"/>
      <c r="G168" s="108"/>
      <c r="H168" s="85"/>
      <c r="I168" s="61"/>
      <c r="J168" s="85"/>
      <c r="K168" s="83"/>
      <c r="L168" s="83"/>
      <c r="M168" s="85"/>
      <c r="N168" s="104"/>
      <c r="O168" s="104"/>
      <c r="P168" s="107"/>
      <c r="Q168" s="83"/>
      <c r="R168" s="59"/>
      <c r="S168" s="29"/>
      <c r="T168" s="30"/>
      <c r="U168" s="31"/>
      <c r="V168" s="31"/>
      <c r="W168" s="31"/>
      <c r="X168" s="31"/>
      <c r="Y168" s="31"/>
      <c r="Z168" s="32"/>
      <c r="AA168" s="33"/>
      <c r="AB168" s="33"/>
      <c r="AC168" s="102"/>
      <c r="AD168" s="57"/>
      <c r="AE168" s="57"/>
      <c r="AF168" s="104"/>
      <c r="AG168" s="105"/>
      <c r="AH168" s="82"/>
      <c r="AI168" s="82"/>
      <c r="AJ168" s="98"/>
      <c r="AK168" s="100"/>
      <c r="AL168" s="98"/>
      <c r="AM168" s="80"/>
      <c r="AN168" s="80"/>
      <c r="AO168" s="80"/>
      <c r="AP168" s="80"/>
      <c r="AQ168" s="95"/>
      <c r="AR168" s="115"/>
      <c r="AS168" s="119"/>
    </row>
    <row r="169" spans="1:45" ht="15" hidden="1" customHeight="1">
      <c r="A169" s="86"/>
      <c r="B169" s="67"/>
      <c r="C169" s="68"/>
      <c r="D169" s="68"/>
      <c r="E169" s="87"/>
      <c r="F169" s="88"/>
      <c r="G169" s="108"/>
      <c r="H169" s="85"/>
      <c r="I169" s="61"/>
      <c r="J169" s="85"/>
      <c r="K169" s="83"/>
      <c r="L169" s="83"/>
      <c r="M169" s="85"/>
      <c r="N169" s="104"/>
      <c r="O169" s="104"/>
      <c r="P169" s="107"/>
      <c r="Q169" s="83"/>
      <c r="R169" s="59"/>
      <c r="S169" s="29"/>
      <c r="T169" s="30"/>
      <c r="U169" s="31"/>
      <c r="V169" s="31"/>
      <c r="W169" s="31"/>
      <c r="X169" s="31"/>
      <c r="Y169" s="31"/>
      <c r="Z169" s="32"/>
      <c r="AA169" s="33"/>
      <c r="AB169" s="33"/>
      <c r="AC169" s="102"/>
      <c r="AD169" s="57"/>
      <c r="AE169" s="57"/>
      <c r="AF169" s="104"/>
      <c r="AG169" s="105"/>
      <c r="AH169" s="82"/>
      <c r="AI169" s="82"/>
      <c r="AJ169" s="98"/>
      <c r="AK169" s="100"/>
      <c r="AL169" s="98"/>
      <c r="AM169" s="80"/>
      <c r="AN169" s="80"/>
      <c r="AO169" s="80"/>
      <c r="AP169" s="80"/>
      <c r="AQ169" s="95"/>
      <c r="AR169" s="115"/>
      <c r="AS169" s="119"/>
    </row>
    <row r="170" spans="1:45" ht="15" hidden="1" customHeight="1">
      <c r="A170" s="86"/>
      <c r="B170" s="67"/>
      <c r="C170" s="68"/>
      <c r="D170" s="68"/>
      <c r="E170" s="87"/>
      <c r="F170" s="88"/>
      <c r="G170" s="108"/>
      <c r="H170" s="85"/>
      <c r="I170" s="61">
        <v>7.4</v>
      </c>
      <c r="J170" s="85"/>
      <c r="K170" s="83"/>
      <c r="L170" s="83"/>
      <c r="M170" s="85"/>
      <c r="N170" s="104"/>
      <c r="O170" s="104"/>
      <c r="P170" s="107"/>
      <c r="Q170" s="83"/>
      <c r="R170" s="59"/>
      <c r="S170" s="29"/>
      <c r="T170" s="30"/>
      <c r="U170" s="31"/>
      <c r="V170" s="31"/>
      <c r="W170" s="31"/>
      <c r="X170" s="31"/>
      <c r="Y170" s="31"/>
      <c r="Z170" s="32"/>
      <c r="AA170" s="33"/>
      <c r="AB170" s="33"/>
      <c r="AC170" s="102"/>
      <c r="AD170" s="57"/>
      <c r="AE170" s="57"/>
      <c r="AF170" s="104"/>
      <c r="AG170" s="105"/>
      <c r="AH170" s="82"/>
      <c r="AI170" s="82"/>
      <c r="AJ170" s="98"/>
      <c r="AK170" s="100"/>
      <c r="AL170" s="98"/>
      <c r="AM170" s="80"/>
      <c r="AN170" s="80"/>
      <c r="AO170" s="80"/>
      <c r="AP170" s="80"/>
      <c r="AQ170" s="95"/>
      <c r="AR170" s="92"/>
      <c r="AS170" s="83"/>
    </row>
    <row r="171" spans="1:45" ht="15" hidden="1" customHeight="1">
      <c r="A171" s="86"/>
      <c r="B171" s="67"/>
      <c r="C171" s="68"/>
      <c r="D171" s="68"/>
      <c r="E171" s="87"/>
      <c r="F171" s="88"/>
      <c r="G171" s="108"/>
      <c r="H171" s="85"/>
      <c r="I171" s="61"/>
      <c r="J171" s="85"/>
      <c r="K171" s="83"/>
      <c r="L171" s="83"/>
      <c r="M171" s="85"/>
      <c r="N171" s="104"/>
      <c r="O171" s="104"/>
      <c r="P171" s="107"/>
      <c r="Q171" s="83"/>
      <c r="R171" s="59"/>
      <c r="S171" s="29"/>
      <c r="T171" s="30"/>
      <c r="U171" s="31"/>
      <c r="V171" s="31"/>
      <c r="W171" s="31"/>
      <c r="X171" s="31"/>
      <c r="Y171" s="31"/>
      <c r="Z171" s="32"/>
      <c r="AA171" s="33"/>
      <c r="AB171" s="33"/>
      <c r="AC171" s="102"/>
      <c r="AD171" s="57"/>
      <c r="AE171" s="57"/>
      <c r="AF171" s="104"/>
      <c r="AG171" s="105"/>
      <c r="AH171" s="82"/>
      <c r="AI171" s="82"/>
      <c r="AJ171" s="98"/>
      <c r="AK171" s="100"/>
      <c r="AL171" s="98"/>
      <c r="AM171" s="80"/>
      <c r="AN171" s="80"/>
      <c r="AO171" s="80"/>
      <c r="AP171" s="80"/>
      <c r="AQ171" s="95"/>
      <c r="AR171" s="115"/>
      <c r="AS171" s="119"/>
    </row>
    <row r="172" spans="1:45" ht="15" hidden="1" customHeight="1">
      <c r="A172" s="86"/>
      <c r="B172" s="67"/>
      <c r="C172" s="68"/>
      <c r="D172" s="68"/>
      <c r="E172" s="87"/>
      <c r="F172" s="88"/>
      <c r="G172" s="108"/>
      <c r="H172" s="85"/>
      <c r="I172" s="61"/>
      <c r="J172" s="85"/>
      <c r="K172" s="83"/>
      <c r="L172" s="83"/>
      <c r="M172" s="85"/>
      <c r="N172" s="104"/>
      <c r="O172" s="104"/>
      <c r="P172" s="107"/>
      <c r="Q172" s="83"/>
      <c r="R172" s="59"/>
      <c r="S172" s="29"/>
      <c r="T172" s="30"/>
      <c r="U172" s="31"/>
      <c r="V172" s="31"/>
      <c r="W172" s="31"/>
      <c r="X172" s="31"/>
      <c r="Y172" s="31"/>
      <c r="Z172" s="32"/>
      <c r="AA172" s="33"/>
      <c r="AB172" s="33"/>
      <c r="AC172" s="102"/>
      <c r="AD172" s="57"/>
      <c r="AE172" s="57"/>
      <c r="AF172" s="104"/>
      <c r="AG172" s="105"/>
      <c r="AH172" s="82"/>
      <c r="AI172" s="82"/>
      <c r="AJ172" s="98"/>
      <c r="AK172" s="100"/>
      <c r="AL172" s="98"/>
      <c r="AM172" s="80"/>
      <c r="AN172" s="80"/>
      <c r="AO172" s="80"/>
      <c r="AP172" s="80"/>
      <c r="AQ172" s="95"/>
      <c r="AR172" s="115"/>
      <c r="AS172" s="119"/>
    </row>
    <row r="173" spans="1:45" ht="15" hidden="1" customHeight="1">
      <c r="A173" s="86"/>
      <c r="B173" s="67"/>
      <c r="C173" s="68"/>
      <c r="D173" s="68"/>
      <c r="E173" s="87"/>
      <c r="F173" s="88"/>
      <c r="G173" s="108"/>
      <c r="H173" s="85"/>
      <c r="I173" s="61"/>
      <c r="J173" s="85"/>
      <c r="K173" s="83"/>
      <c r="L173" s="83"/>
      <c r="M173" s="85"/>
      <c r="N173" s="104"/>
      <c r="O173" s="104"/>
      <c r="P173" s="107"/>
      <c r="Q173" s="83"/>
      <c r="R173" s="59"/>
      <c r="S173" s="29"/>
      <c r="T173" s="30"/>
      <c r="U173" s="31"/>
      <c r="V173" s="31"/>
      <c r="W173" s="31"/>
      <c r="X173" s="31"/>
      <c r="Y173" s="31"/>
      <c r="Z173" s="32"/>
      <c r="AA173" s="33"/>
      <c r="AB173" s="33"/>
      <c r="AC173" s="102"/>
      <c r="AD173" s="57"/>
      <c r="AE173" s="57"/>
      <c r="AF173" s="104"/>
      <c r="AG173" s="105"/>
      <c r="AH173" s="82"/>
      <c r="AI173" s="82"/>
      <c r="AJ173" s="98"/>
      <c r="AK173" s="100"/>
      <c r="AL173" s="98"/>
      <c r="AM173" s="80"/>
      <c r="AN173" s="80"/>
      <c r="AO173" s="80"/>
      <c r="AP173" s="80"/>
      <c r="AQ173" s="95"/>
      <c r="AR173" s="115"/>
      <c r="AS173" s="119"/>
    </row>
    <row r="174" spans="1:45" ht="15" hidden="1" customHeight="1">
      <c r="A174" s="86"/>
      <c r="B174" s="67"/>
      <c r="C174" s="68"/>
      <c r="D174" s="68"/>
      <c r="E174" s="87"/>
      <c r="F174" s="88"/>
      <c r="G174" s="108"/>
      <c r="H174" s="85"/>
      <c r="I174" s="61"/>
      <c r="J174" s="85"/>
      <c r="K174" s="83"/>
      <c r="L174" s="83"/>
      <c r="M174" s="85"/>
      <c r="N174" s="104"/>
      <c r="O174" s="104"/>
      <c r="P174" s="107"/>
      <c r="Q174" s="83"/>
      <c r="R174" s="59"/>
      <c r="S174" s="29"/>
      <c r="T174" s="30"/>
      <c r="U174" s="31"/>
      <c r="V174" s="31"/>
      <c r="W174" s="31"/>
      <c r="X174" s="31"/>
      <c r="Y174" s="31"/>
      <c r="Z174" s="32"/>
      <c r="AA174" s="33"/>
      <c r="AB174" s="33"/>
      <c r="AC174" s="102"/>
      <c r="AD174" s="57"/>
      <c r="AE174" s="57"/>
      <c r="AF174" s="104"/>
      <c r="AG174" s="105"/>
      <c r="AH174" s="82"/>
      <c r="AI174" s="82"/>
      <c r="AJ174" s="98"/>
      <c r="AK174" s="100"/>
      <c r="AL174" s="98"/>
      <c r="AM174" s="80"/>
      <c r="AN174" s="80"/>
      <c r="AO174" s="80"/>
      <c r="AP174" s="80"/>
      <c r="AQ174" s="95"/>
      <c r="AR174" s="115"/>
      <c r="AS174" s="119"/>
    </row>
    <row r="175" spans="1:45" ht="15" hidden="1" customHeight="1">
      <c r="A175" s="86"/>
      <c r="B175" s="67"/>
      <c r="C175" s="68"/>
      <c r="D175" s="68"/>
      <c r="E175" s="87"/>
      <c r="F175" s="88"/>
      <c r="G175" s="108"/>
      <c r="H175" s="85"/>
      <c r="I175" s="61">
        <v>7.5</v>
      </c>
      <c r="J175" s="85"/>
      <c r="K175" s="83"/>
      <c r="L175" s="83"/>
      <c r="M175" s="85"/>
      <c r="N175" s="104"/>
      <c r="O175" s="104"/>
      <c r="P175" s="107"/>
      <c r="Q175" s="83"/>
      <c r="R175" s="59"/>
      <c r="S175" s="29"/>
      <c r="T175" s="30"/>
      <c r="U175" s="31"/>
      <c r="V175" s="31"/>
      <c r="W175" s="31"/>
      <c r="X175" s="31"/>
      <c r="Y175" s="31"/>
      <c r="Z175" s="32"/>
      <c r="AA175" s="33"/>
      <c r="AB175" s="33"/>
      <c r="AC175" s="102"/>
      <c r="AD175" s="57"/>
      <c r="AE175" s="57"/>
      <c r="AF175" s="104"/>
      <c r="AG175" s="105"/>
      <c r="AH175" s="82"/>
      <c r="AI175" s="82"/>
      <c r="AJ175" s="98"/>
      <c r="AK175" s="100"/>
      <c r="AL175" s="98"/>
      <c r="AM175" s="80"/>
      <c r="AN175" s="80"/>
      <c r="AO175" s="80"/>
      <c r="AP175" s="80"/>
      <c r="AQ175" s="95"/>
      <c r="AR175" s="92"/>
      <c r="AS175" s="83"/>
    </row>
    <row r="176" spans="1:45" ht="15" hidden="1" customHeight="1">
      <c r="A176" s="86"/>
      <c r="B176" s="67"/>
      <c r="C176" s="68"/>
      <c r="D176" s="68"/>
      <c r="E176" s="87"/>
      <c r="F176" s="88"/>
      <c r="G176" s="108"/>
      <c r="H176" s="85"/>
      <c r="I176" s="61"/>
      <c r="J176" s="85"/>
      <c r="K176" s="83"/>
      <c r="L176" s="83"/>
      <c r="M176" s="85"/>
      <c r="N176" s="104"/>
      <c r="O176" s="104"/>
      <c r="P176" s="107"/>
      <c r="Q176" s="83"/>
      <c r="R176" s="59"/>
      <c r="S176" s="29"/>
      <c r="T176" s="30"/>
      <c r="U176" s="31"/>
      <c r="V176" s="31"/>
      <c r="W176" s="31"/>
      <c r="X176" s="31"/>
      <c r="Y176" s="31"/>
      <c r="Z176" s="32"/>
      <c r="AA176" s="33"/>
      <c r="AB176" s="33"/>
      <c r="AC176" s="102"/>
      <c r="AD176" s="57"/>
      <c r="AE176" s="57"/>
      <c r="AF176" s="104"/>
      <c r="AG176" s="105"/>
      <c r="AH176" s="82"/>
      <c r="AI176" s="82"/>
      <c r="AJ176" s="98"/>
      <c r="AK176" s="100"/>
      <c r="AL176" s="98"/>
      <c r="AM176" s="80"/>
      <c r="AN176" s="80"/>
      <c r="AO176" s="80"/>
      <c r="AP176" s="80"/>
      <c r="AQ176" s="95"/>
      <c r="AR176" s="115"/>
      <c r="AS176" s="119"/>
    </row>
    <row r="177" spans="1:45" ht="15" hidden="1" customHeight="1">
      <c r="A177" s="86"/>
      <c r="B177" s="67"/>
      <c r="C177" s="68"/>
      <c r="D177" s="68"/>
      <c r="E177" s="87"/>
      <c r="F177" s="88"/>
      <c r="G177" s="108"/>
      <c r="H177" s="85"/>
      <c r="I177" s="61"/>
      <c r="J177" s="85"/>
      <c r="K177" s="83"/>
      <c r="L177" s="83"/>
      <c r="M177" s="85"/>
      <c r="N177" s="104"/>
      <c r="O177" s="104"/>
      <c r="P177" s="107"/>
      <c r="Q177" s="83"/>
      <c r="R177" s="59"/>
      <c r="S177" s="29"/>
      <c r="T177" s="30"/>
      <c r="U177" s="31"/>
      <c r="V177" s="31"/>
      <c r="W177" s="31"/>
      <c r="X177" s="31"/>
      <c r="Y177" s="31"/>
      <c r="Z177" s="32"/>
      <c r="AA177" s="33"/>
      <c r="AB177" s="33"/>
      <c r="AC177" s="102"/>
      <c r="AD177" s="57"/>
      <c r="AE177" s="57"/>
      <c r="AF177" s="104"/>
      <c r="AG177" s="105"/>
      <c r="AH177" s="82"/>
      <c r="AI177" s="82"/>
      <c r="AJ177" s="98"/>
      <c r="AK177" s="100"/>
      <c r="AL177" s="98"/>
      <c r="AM177" s="80"/>
      <c r="AN177" s="80"/>
      <c r="AO177" s="80"/>
      <c r="AP177" s="80"/>
      <c r="AQ177" s="95"/>
      <c r="AR177" s="115"/>
      <c r="AS177" s="119"/>
    </row>
    <row r="178" spans="1:45" ht="15" hidden="1" customHeight="1">
      <c r="A178" s="86"/>
      <c r="B178" s="67"/>
      <c r="C178" s="68"/>
      <c r="D178" s="68"/>
      <c r="E178" s="87"/>
      <c r="F178" s="88"/>
      <c r="G178" s="108"/>
      <c r="H178" s="85"/>
      <c r="I178" s="61"/>
      <c r="J178" s="85"/>
      <c r="K178" s="83"/>
      <c r="L178" s="83"/>
      <c r="M178" s="85"/>
      <c r="N178" s="104"/>
      <c r="O178" s="104"/>
      <c r="P178" s="107"/>
      <c r="Q178" s="83"/>
      <c r="R178" s="59"/>
      <c r="S178" s="29"/>
      <c r="T178" s="30"/>
      <c r="U178" s="31"/>
      <c r="V178" s="31"/>
      <c r="W178" s="31"/>
      <c r="X178" s="31"/>
      <c r="Y178" s="31"/>
      <c r="Z178" s="32"/>
      <c r="AA178" s="33"/>
      <c r="AB178" s="33"/>
      <c r="AC178" s="102"/>
      <c r="AD178" s="57"/>
      <c r="AE178" s="57"/>
      <c r="AF178" s="104"/>
      <c r="AG178" s="105"/>
      <c r="AH178" s="82"/>
      <c r="AI178" s="82"/>
      <c r="AJ178" s="98"/>
      <c r="AK178" s="100"/>
      <c r="AL178" s="98"/>
      <c r="AM178" s="80"/>
      <c r="AN178" s="80"/>
      <c r="AO178" s="80"/>
      <c r="AP178" s="80"/>
      <c r="AQ178" s="95"/>
      <c r="AR178" s="115"/>
      <c r="AS178" s="119"/>
    </row>
    <row r="179" spans="1:45" ht="15" hidden="1" customHeight="1">
      <c r="A179" s="86"/>
      <c r="B179" s="67"/>
      <c r="C179" s="68"/>
      <c r="D179" s="68"/>
      <c r="E179" s="87"/>
      <c r="F179" s="88"/>
      <c r="G179" s="108"/>
      <c r="H179" s="85"/>
      <c r="I179" s="61"/>
      <c r="J179" s="85"/>
      <c r="K179" s="83"/>
      <c r="L179" s="83"/>
      <c r="M179" s="85"/>
      <c r="N179" s="104"/>
      <c r="O179" s="104"/>
      <c r="P179" s="107"/>
      <c r="Q179" s="83"/>
      <c r="R179" s="59"/>
      <c r="S179" s="29"/>
      <c r="T179" s="30"/>
      <c r="U179" s="31"/>
      <c r="V179" s="31"/>
      <c r="W179" s="31"/>
      <c r="X179" s="31"/>
      <c r="Y179" s="31"/>
      <c r="Z179" s="32"/>
      <c r="AA179" s="33"/>
      <c r="AB179" s="33"/>
      <c r="AC179" s="102"/>
      <c r="AD179" s="57"/>
      <c r="AE179" s="57"/>
      <c r="AF179" s="104"/>
      <c r="AG179" s="105"/>
      <c r="AH179" s="82"/>
      <c r="AI179" s="82"/>
      <c r="AJ179" s="98"/>
      <c r="AK179" s="100"/>
      <c r="AL179" s="98"/>
      <c r="AM179" s="80"/>
      <c r="AN179" s="80"/>
      <c r="AO179" s="80"/>
      <c r="AP179" s="80"/>
      <c r="AQ179" s="95"/>
      <c r="AR179" s="115"/>
      <c r="AS179" s="119"/>
    </row>
    <row r="180" spans="1:45" ht="15" customHeight="1">
      <c r="A180" s="66" t="str">
        <f>IF(E180&lt;&gt;"",'[6]Información General'!$D$15&amp;"_"&amp;+$A$1+3,"")</f>
        <v>2026_3</v>
      </c>
      <c r="B180" s="67" t="s">
        <v>302</v>
      </c>
      <c r="C180" s="67" t="s">
        <v>178</v>
      </c>
      <c r="D180" s="68" t="s">
        <v>306</v>
      </c>
      <c r="E180" s="111" t="s">
        <v>310</v>
      </c>
      <c r="F180" s="67" t="s">
        <v>46</v>
      </c>
      <c r="G180" s="91" t="s">
        <v>164</v>
      </c>
      <c r="H180" s="85"/>
      <c r="I180" s="84">
        <v>8.1</v>
      </c>
      <c r="J180" s="110" t="s">
        <v>483</v>
      </c>
      <c r="K180" s="58" t="s">
        <v>137</v>
      </c>
      <c r="L180" s="58" t="s">
        <v>62</v>
      </c>
      <c r="M180" s="110" t="s">
        <v>311</v>
      </c>
      <c r="N180" s="63">
        <v>4</v>
      </c>
      <c r="O180" s="63">
        <v>6</v>
      </c>
      <c r="P180" s="89" t="str">
        <f>IF(AND(N180&lt;&gt;"",O180&lt;&gt;""),IF(AND(N180&gt;5,O180&gt;5),"I",IF(AND(N180&lt;=5,O180&gt;5),"II",IF(AND(N180&gt;5,O180&lt;=5),"IV",IF(AND(N180&lt;=5,O180&lt;=5),"III")))),"")</f>
        <v>II</v>
      </c>
      <c r="Q180" s="58" t="s">
        <v>55</v>
      </c>
      <c r="R180" s="93"/>
      <c r="S180" s="29"/>
      <c r="T180" s="30"/>
      <c r="U180" s="31"/>
      <c r="V180" s="31"/>
      <c r="W180" s="31"/>
      <c r="X180" s="31"/>
      <c r="Y180" s="31"/>
      <c r="Z180" s="32"/>
      <c r="AA180" s="33"/>
      <c r="AB180" s="33"/>
      <c r="AC180" s="54" t="s">
        <v>55</v>
      </c>
      <c r="AD180" s="56" t="str">
        <f>IF($N180=1,"b","")</f>
        <v/>
      </c>
      <c r="AE180" s="56" t="str">
        <f>IF($O180=1,"b","")</f>
        <v/>
      </c>
      <c r="AF180" s="63">
        <v>4</v>
      </c>
      <c r="AG180" s="63">
        <v>6</v>
      </c>
      <c r="AH180" s="81">
        <v>0</v>
      </c>
      <c r="AI180" s="81">
        <v>0</v>
      </c>
      <c r="AJ180" s="77">
        <v>1</v>
      </c>
      <c r="AK180" s="77">
        <v>1</v>
      </c>
      <c r="AL180" s="77">
        <v>2</v>
      </c>
      <c r="AM180" s="79" t="str">
        <f>IF($AL180&gt;=2,IF(AND($AF180="",$AG180=""),"",IF(AND($AF180&gt;5,$AG180&gt;5),"I","")),"")</f>
        <v/>
      </c>
      <c r="AN180" s="79" t="str">
        <f>IF($AL180&gt;=2,IF(AND($AF180="",$AG180=""),"",IF(AND($AF180&lt;6,$AG180&gt;5),"II","")),"")</f>
        <v>II</v>
      </c>
      <c r="AO180" s="79" t="str">
        <f>IF($AL180&gt;=2,IF(AND($AF180="",$AG180=""),"",IF(AND($AF180&lt;6,$AG180&lt;6),"III","")),"")</f>
        <v/>
      </c>
      <c r="AP180" s="79" t="str">
        <f>IF($AL180&gt;=2,IF(AND($AF180="",$AG180=""),"",IF(AND($AF180&gt;5,$AG180&lt;6),"IV","")),"")</f>
        <v/>
      </c>
      <c r="AQ180" s="76" t="s">
        <v>159</v>
      </c>
      <c r="AR180" s="113" t="s">
        <v>487</v>
      </c>
      <c r="AS180" s="58">
        <v>100</v>
      </c>
    </row>
    <row r="181" spans="1:45" ht="15" customHeight="1">
      <c r="A181" s="66"/>
      <c r="B181" s="67"/>
      <c r="C181" s="67"/>
      <c r="D181" s="68"/>
      <c r="E181" s="111"/>
      <c r="F181" s="67"/>
      <c r="G181" s="91"/>
      <c r="H181" s="85"/>
      <c r="I181" s="84"/>
      <c r="J181" s="110"/>
      <c r="K181" s="58"/>
      <c r="L181" s="58"/>
      <c r="M181" s="110"/>
      <c r="N181" s="63"/>
      <c r="O181" s="63"/>
      <c r="P181" s="90"/>
      <c r="Q181" s="58"/>
      <c r="R181" s="93"/>
      <c r="S181" s="29"/>
      <c r="T181" s="30"/>
      <c r="U181" s="31"/>
      <c r="V181" s="31"/>
      <c r="W181" s="31"/>
      <c r="X181" s="31"/>
      <c r="Y181" s="31"/>
      <c r="Z181" s="32"/>
      <c r="AA181" s="33"/>
      <c r="AB181" s="33"/>
      <c r="AC181" s="109"/>
      <c r="AD181" s="57"/>
      <c r="AE181" s="57"/>
      <c r="AF181" s="63"/>
      <c r="AG181" s="63"/>
      <c r="AH181" s="82"/>
      <c r="AI181" s="82"/>
      <c r="AJ181" s="78"/>
      <c r="AK181" s="78"/>
      <c r="AL181" s="78"/>
      <c r="AM181" s="80"/>
      <c r="AN181" s="80"/>
      <c r="AO181" s="80"/>
      <c r="AP181" s="80"/>
      <c r="AQ181" s="76"/>
      <c r="AR181" s="114"/>
      <c r="AS181" s="118"/>
    </row>
    <row r="182" spans="1:45" ht="15" customHeight="1">
      <c r="A182" s="66"/>
      <c r="B182" s="67"/>
      <c r="C182" s="67"/>
      <c r="D182" s="68"/>
      <c r="E182" s="111"/>
      <c r="F182" s="67"/>
      <c r="G182" s="91"/>
      <c r="H182" s="85"/>
      <c r="I182" s="84"/>
      <c r="J182" s="110"/>
      <c r="K182" s="58"/>
      <c r="L182" s="58"/>
      <c r="M182" s="110"/>
      <c r="N182" s="63"/>
      <c r="O182" s="63"/>
      <c r="P182" s="90"/>
      <c r="Q182" s="58"/>
      <c r="R182" s="93"/>
      <c r="S182" s="29"/>
      <c r="T182" s="30"/>
      <c r="U182" s="31"/>
      <c r="V182" s="31"/>
      <c r="W182" s="31"/>
      <c r="X182" s="31"/>
      <c r="Y182" s="31"/>
      <c r="Z182" s="32"/>
      <c r="AA182" s="33"/>
      <c r="AB182" s="33"/>
      <c r="AC182" s="109"/>
      <c r="AD182" s="57"/>
      <c r="AE182" s="57"/>
      <c r="AF182" s="63"/>
      <c r="AG182" s="63"/>
      <c r="AH182" s="82"/>
      <c r="AI182" s="82"/>
      <c r="AJ182" s="78"/>
      <c r="AK182" s="78"/>
      <c r="AL182" s="78"/>
      <c r="AM182" s="80"/>
      <c r="AN182" s="80"/>
      <c r="AO182" s="80"/>
      <c r="AP182" s="80"/>
      <c r="AQ182" s="76"/>
      <c r="AR182" s="114"/>
      <c r="AS182" s="118"/>
    </row>
    <row r="183" spans="1:45" ht="15" customHeight="1">
      <c r="A183" s="66"/>
      <c r="B183" s="67"/>
      <c r="C183" s="67"/>
      <c r="D183" s="68"/>
      <c r="E183" s="111"/>
      <c r="F183" s="67"/>
      <c r="G183" s="91"/>
      <c r="H183" s="85"/>
      <c r="I183" s="84"/>
      <c r="J183" s="110"/>
      <c r="K183" s="58"/>
      <c r="L183" s="58"/>
      <c r="M183" s="110"/>
      <c r="N183" s="63"/>
      <c r="O183" s="63"/>
      <c r="P183" s="90"/>
      <c r="Q183" s="58"/>
      <c r="R183" s="93"/>
      <c r="S183" s="29"/>
      <c r="T183" s="30"/>
      <c r="U183" s="31"/>
      <c r="V183" s="31"/>
      <c r="W183" s="31"/>
      <c r="X183" s="31"/>
      <c r="Y183" s="31"/>
      <c r="Z183" s="32"/>
      <c r="AA183" s="33"/>
      <c r="AB183" s="33"/>
      <c r="AC183" s="109"/>
      <c r="AD183" s="57"/>
      <c r="AE183" s="57"/>
      <c r="AF183" s="63"/>
      <c r="AG183" s="63"/>
      <c r="AH183" s="82"/>
      <c r="AI183" s="82"/>
      <c r="AJ183" s="78"/>
      <c r="AK183" s="78"/>
      <c r="AL183" s="78"/>
      <c r="AM183" s="80"/>
      <c r="AN183" s="80"/>
      <c r="AO183" s="80"/>
      <c r="AP183" s="80"/>
      <c r="AQ183" s="76"/>
      <c r="AR183" s="114"/>
      <c r="AS183" s="118"/>
    </row>
    <row r="184" spans="1:45" ht="15" customHeight="1">
      <c r="A184" s="66"/>
      <c r="B184" s="67"/>
      <c r="C184" s="67"/>
      <c r="D184" s="68"/>
      <c r="E184" s="111"/>
      <c r="F184" s="67"/>
      <c r="G184" s="91"/>
      <c r="H184" s="85"/>
      <c r="I184" s="84"/>
      <c r="J184" s="110"/>
      <c r="K184" s="58"/>
      <c r="L184" s="58"/>
      <c r="M184" s="110"/>
      <c r="N184" s="63"/>
      <c r="O184" s="63"/>
      <c r="P184" s="90"/>
      <c r="Q184" s="58"/>
      <c r="R184" s="93"/>
      <c r="S184" s="29"/>
      <c r="T184" s="30"/>
      <c r="U184" s="31"/>
      <c r="V184" s="31"/>
      <c r="W184" s="31"/>
      <c r="X184" s="31"/>
      <c r="Y184" s="31"/>
      <c r="Z184" s="32"/>
      <c r="AA184" s="33"/>
      <c r="AB184" s="33"/>
      <c r="AC184" s="109"/>
      <c r="AD184" s="57"/>
      <c r="AE184" s="57"/>
      <c r="AF184" s="63"/>
      <c r="AG184" s="63"/>
      <c r="AH184" s="82"/>
      <c r="AI184" s="82"/>
      <c r="AJ184" s="78"/>
      <c r="AK184" s="78"/>
      <c r="AL184" s="78"/>
      <c r="AM184" s="80"/>
      <c r="AN184" s="80"/>
      <c r="AO184" s="80"/>
      <c r="AP184" s="80"/>
      <c r="AQ184" s="76"/>
      <c r="AR184" s="114"/>
      <c r="AS184" s="118"/>
    </row>
    <row r="185" spans="1:45" ht="15" customHeight="1">
      <c r="A185" s="66"/>
      <c r="B185" s="67"/>
      <c r="C185" s="67"/>
      <c r="D185" s="68"/>
      <c r="E185" s="111"/>
      <c r="F185" s="67"/>
      <c r="G185" s="91"/>
      <c r="H185" s="85"/>
      <c r="I185" s="84">
        <v>8.1999999999999993</v>
      </c>
      <c r="J185" s="110" t="s">
        <v>312</v>
      </c>
      <c r="K185" s="58" t="s">
        <v>137</v>
      </c>
      <c r="L185" s="58" t="s">
        <v>62</v>
      </c>
      <c r="M185" s="110"/>
      <c r="N185" s="63"/>
      <c r="O185" s="63"/>
      <c r="P185" s="90"/>
      <c r="Q185" s="58" t="s">
        <v>55</v>
      </c>
      <c r="R185" s="93"/>
      <c r="S185" s="29"/>
      <c r="T185" s="30"/>
      <c r="U185" s="31"/>
      <c r="V185" s="31"/>
      <c r="W185" s="31"/>
      <c r="X185" s="31"/>
      <c r="Y185" s="31"/>
      <c r="Z185" s="32"/>
      <c r="AA185" s="33"/>
      <c r="AB185" s="33"/>
      <c r="AC185" s="109"/>
      <c r="AD185" s="57"/>
      <c r="AE185" s="57"/>
      <c r="AF185" s="63"/>
      <c r="AG185" s="63"/>
      <c r="AH185" s="82"/>
      <c r="AI185" s="82"/>
      <c r="AJ185" s="78"/>
      <c r="AK185" s="78"/>
      <c r="AL185" s="78"/>
      <c r="AM185" s="80"/>
      <c r="AN185" s="80"/>
      <c r="AO185" s="80"/>
      <c r="AP185" s="80"/>
      <c r="AQ185" s="76"/>
      <c r="AR185" s="113" t="s">
        <v>488</v>
      </c>
      <c r="AS185" s="58">
        <v>100</v>
      </c>
    </row>
    <row r="186" spans="1:45" ht="15" customHeight="1">
      <c r="A186" s="66"/>
      <c r="B186" s="67"/>
      <c r="C186" s="67"/>
      <c r="D186" s="68"/>
      <c r="E186" s="111"/>
      <c r="F186" s="67"/>
      <c r="G186" s="91"/>
      <c r="H186" s="85"/>
      <c r="I186" s="84"/>
      <c r="J186" s="110"/>
      <c r="K186" s="58"/>
      <c r="L186" s="58"/>
      <c r="M186" s="110"/>
      <c r="N186" s="63"/>
      <c r="O186" s="63"/>
      <c r="P186" s="90"/>
      <c r="Q186" s="58"/>
      <c r="R186" s="93"/>
      <c r="S186" s="29"/>
      <c r="T186" s="30"/>
      <c r="U186" s="31"/>
      <c r="V186" s="31"/>
      <c r="W186" s="31"/>
      <c r="X186" s="31"/>
      <c r="Y186" s="31"/>
      <c r="Z186" s="32"/>
      <c r="AA186" s="33"/>
      <c r="AB186" s="33"/>
      <c r="AC186" s="109"/>
      <c r="AD186" s="57"/>
      <c r="AE186" s="57"/>
      <c r="AF186" s="63"/>
      <c r="AG186" s="63"/>
      <c r="AH186" s="82"/>
      <c r="AI186" s="82"/>
      <c r="AJ186" s="78"/>
      <c r="AK186" s="78"/>
      <c r="AL186" s="78"/>
      <c r="AM186" s="80"/>
      <c r="AN186" s="80"/>
      <c r="AO186" s="80"/>
      <c r="AP186" s="80"/>
      <c r="AQ186" s="76"/>
      <c r="AR186" s="114"/>
      <c r="AS186" s="118"/>
    </row>
    <row r="187" spans="1:45" ht="15" customHeight="1">
      <c r="A187" s="66"/>
      <c r="B187" s="67"/>
      <c r="C187" s="67"/>
      <c r="D187" s="68"/>
      <c r="E187" s="111"/>
      <c r="F187" s="67"/>
      <c r="G187" s="91"/>
      <c r="H187" s="85"/>
      <c r="I187" s="84"/>
      <c r="J187" s="110"/>
      <c r="K187" s="58"/>
      <c r="L187" s="58"/>
      <c r="M187" s="110"/>
      <c r="N187" s="63"/>
      <c r="O187" s="63"/>
      <c r="P187" s="90"/>
      <c r="Q187" s="58"/>
      <c r="R187" s="93"/>
      <c r="S187" s="29"/>
      <c r="T187" s="30"/>
      <c r="U187" s="31"/>
      <c r="V187" s="31"/>
      <c r="W187" s="31"/>
      <c r="X187" s="31"/>
      <c r="Y187" s="31"/>
      <c r="Z187" s="32"/>
      <c r="AA187" s="33"/>
      <c r="AB187" s="33"/>
      <c r="AC187" s="109"/>
      <c r="AD187" s="57"/>
      <c r="AE187" s="57"/>
      <c r="AF187" s="63"/>
      <c r="AG187" s="63"/>
      <c r="AH187" s="82"/>
      <c r="AI187" s="82"/>
      <c r="AJ187" s="78"/>
      <c r="AK187" s="78"/>
      <c r="AL187" s="78"/>
      <c r="AM187" s="80"/>
      <c r="AN187" s="80"/>
      <c r="AO187" s="80"/>
      <c r="AP187" s="80"/>
      <c r="AQ187" s="76"/>
      <c r="AR187" s="114"/>
      <c r="AS187" s="118"/>
    </row>
    <row r="188" spans="1:45" ht="15" customHeight="1">
      <c r="A188" s="66"/>
      <c r="B188" s="67"/>
      <c r="C188" s="67"/>
      <c r="D188" s="68"/>
      <c r="E188" s="111"/>
      <c r="F188" s="67"/>
      <c r="G188" s="91"/>
      <c r="H188" s="85"/>
      <c r="I188" s="84"/>
      <c r="J188" s="110"/>
      <c r="K188" s="58"/>
      <c r="L188" s="58"/>
      <c r="M188" s="110"/>
      <c r="N188" s="63"/>
      <c r="O188" s="63"/>
      <c r="P188" s="90"/>
      <c r="Q188" s="58"/>
      <c r="R188" s="93"/>
      <c r="S188" s="29"/>
      <c r="T188" s="30"/>
      <c r="U188" s="31"/>
      <c r="V188" s="31"/>
      <c r="W188" s="31"/>
      <c r="X188" s="31"/>
      <c r="Y188" s="31"/>
      <c r="Z188" s="32"/>
      <c r="AA188" s="33"/>
      <c r="AB188" s="33"/>
      <c r="AC188" s="109"/>
      <c r="AD188" s="57"/>
      <c r="AE188" s="57"/>
      <c r="AF188" s="63"/>
      <c r="AG188" s="63"/>
      <c r="AH188" s="82"/>
      <c r="AI188" s="82"/>
      <c r="AJ188" s="78"/>
      <c r="AK188" s="78"/>
      <c r="AL188" s="78"/>
      <c r="AM188" s="80"/>
      <c r="AN188" s="80"/>
      <c r="AO188" s="80"/>
      <c r="AP188" s="80"/>
      <c r="AQ188" s="76"/>
      <c r="AR188" s="114"/>
      <c r="AS188" s="118"/>
    </row>
    <row r="189" spans="1:45" ht="15" customHeight="1">
      <c r="A189" s="66"/>
      <c r="B189" s="67"/>
      <c r="C189" s="67"/>
      <c r="D189" s="68"/>
      <c r="E189" s="111"/>
      <c r="F189" s="67"/>
      <c r="G189" s="91"/>
      <c r="H189" s="85"/>
      <c r="I189" s="84"/>
      <c r="J189" s="110"/>
      <c r="K189" s="58"/>
      <c r="L189" s="58"/>
      <c r="M189" s="110"/>
      <c r="N189" s="63"/>
      <c r="O189" s="63"/>
      <c r="P189" s="90"/>
      <c r="Q189" s="58"/>
      <c r="R189" s="93"/>
      <c r="S189" s="29"/>
      <c r="T189" s="30"/>
      <c r="U189" s="31"/>
      <c r="V189" s="31"/>
      <c r="W189" s="31"/>
      <c r="X189" s="31"/>
      <c r="Y189" s="31"/>
      <c r="Z189" s="32"/>
      <c r="AA189" s="33"/>
      <c r="AB189" s="33"/>
      <c r="AC189" s="109"/>
      <c r="AD189" s="57"/>
      <c r="AE189" s="57"/>
      <c r="AF189" s="63"/>
      <c r="AG189" s="63"/>
      <c r="AH189" s="82"/>
      <c r="AI189" s="82"/>
      <c r="AJ189" s="78"/>
      <c r="AK189" s="78"/>
      <c r="AL189" s="78"/>
      <c r="AM189" s="80"/>
      <c r="AN189" s="80"/>
      <c r="AO189" s="80"/>
      <c r="AP189" s="80"/>
      <c r="AQ189" s="76"/>
      <c r="AR189" s="114"/>
      <c r="AS189" s="118"/>
    </row>
    <row r="190" spans="1:45" ht="81.75" customHeight="1">
      <c r="A190" s="66"/>
      <c r="B190" s="67"/>
      <c r="C190" s="67"/>
      <c r="D190" s="68"/>
      <c r="E190" s="111"/>
      <c r="F190" s="67"/>
      <c r="G190" s="91"/>
      <c r="H190" s="85"/>
      <c r="I190" s="84">
        <v>8.3000000000000007</v>
      </c>
      <c r="J190" s="110" t="s">
        <v>313</v>
      </c>
      <c r="K190" s="58" t="s">
        <v>48</v>
      </c>
      <c r="L190" s="58" t="s">
        <v>90</v>
      </c>
      <c r="M190" s="110"/>
      <c r="N190" s="63"/>
      <c r="O190" s="63"/>
      <c r="P190" s="90"/>
      <c r="Q190" s="58" t="s">
        <v>55</v>
      </c>
      <c r="R190" s="93"/>
      <c r="S190" s="29"/>
      <c r="T190" s="30"/>
      <c r="U190" s="31"/>
      <c r="V190" s="31"/>
      <c r="W190" s="31"/>
      <c r="X190" s="31"/>
      <c r="Y190" s="31"/>
      <c r="Z190" s="32"/>
      <c r="AA190" s="33"/>
      <c r="AB190" s="33"/>
      <c r="AC190" s="109"/>
      <c r="AD190" s="57"/>
      <c r="AE190" s="57"/>
      <c r="AF190" s="63"/>
      <c r="AG190" s="63"/>
      <c r="AH190" s="82"/>
      <c r="AI190" s="82"/>
      <c r="AJ190" s="78"/>
      <c r="AK190" s="78"/>
      <c r="AL190" s="78"/>
      <c r="AM190" s="80"/>
      <c r="AN190" s="80"/>
      <c r="AO190" s="80"/>
      <c r="AP190" s="80"/>
      <c r="AQ190" s="76"/>
      <c r="AR190" s="113" t="s">
        <v>489</v>
      </c>
      <c r="AS190" s="58">
        <v>100</v>
      </c>
    </row>
    <row r="191" spans="1:45" ht="15" hidden="1" customHeight="1">
      <c r="A191" s="66"/>
      <c r="B191" s="67"/>
      <c r="C191" s="67"/>
      <c r="D191" s="68"/>
      <c r="E191" s="111"/>
      <c r="F191" s="67"/>
      <c r="G191" s="91"/>
      <c r="H191" s="85"/>
      <c r="I191" s="84"/>
      <c r="J191" s="110"/>
      <c r="K191" s="58"/>
      <c r="L191" s="58"/>
      <c r="M191" s="110"/>
      <c r="N191" s="63"/>
      <c r="O191" s="63"/>
      <c r="P191" s="90"/>
      <c r="Q191" s="58"/>
      <c r="R191" s="93"/>
      <c r="S191" s="29"/>
      <c r="T191" s="30"/>
      <c r="U191" s="31"/>
      <c r="V191" s="31"/>
      <c r="W191" s="31"/>
      <c r="X191" s="31"/>
      <c r="Y191" s="31"/>
      <c r="Z191" s="32"/>
      <c r="AA191" s="33"/>
      <c r="AB191" s="33"/>
      <c r="AC191" s="109"/>
      <c r="AD191" s="57"/>
      <c r="AE191" s="57"/>
      <c r="AF191" s="63"/>
      <c r="AG191" s="63"/>
      <c r="AH191" s="82"/>
      <c r="AI191" s="82"/>
      <c r="AJ191" s="78"/>
      <c r="AK191" s="78"/>
      <c r="AL191" s="78"/>
      <c r="AM191" s="80"/>
      <c r="AN191" s="80"/>
      <c r="AO191" s="80"/>
      <c r="AP191" s="80"/>
      <c r="AQ191" s="76"/>
      <c r="AR191" s="114"/>
      <c r="AS191" s="118"/>
    </row>
    <row r="192" spans="1:45" ht="15" hidden="1" customHeight="1">
      <c r="A192" s="66"/>
      <c r="B192" s="67"/>
      <c r="C192" s="67"/>
      <c r="D192" s="68"/>
      <c r="E192" s="111"/>
      <c r="F192" s="67"/>
      <c r="G192" s="91"/>
      <c r="H192" s="85"/>
      <c r="I192" s="84"/>
      <c r="J192" s="110"/>
      <c r="K192" s="58"/>
      <c r="L192" s="58"/>
      <c r="M192" s="110"/>
      <c r="N192" s="63"/>
      <c r="O192" s="63"/>
      <c r="P192" s="90"/>
      <c r="Q192" s="58"/>
      <c r="R192" s="93"/>
      <c r="S192" s="29"/>
      <c r="T192" s="30"/>
      <c r="U192" s="31"/>
      <c r="V192" s="31"/>
      <c r="W192" s="31"/>
      <c r="X192" s="31"/>
      <c r="Y192" s="31"/>
      <c r="Z192" s="32"/>
      <c r="AA192" s="33"/>
      <c r="AB192" s="33"/>
      <c r="AC192" s="109"/>
      <c r="AD192" s="57"/>
      <c r="AE192" s="57"/>
      <c r="AF192" s="63"/>
      <c r="AG192" s="63"/>
      <c r="AH192" s="82"/>
      <c r="AI192" s="82"/>
      <c r="AJ192" s="78"/>
      <c r="AK192" s="78"/>
      <c r="AL192" s="78"/>
      <c r="AM192" s="80"/>
      <c r="AN192" s="80"/>
      <c r="AO192" s="80"/>
      <c r="AP192" s="80"/>
      <c r="AQ192" s="76"/>
      <c r="AR192" s="114"/>
      <c r="AS192" s="118"/>
    </row>
    <row r="193" spans="1:45" ht="15" hidden="1" customHeight="1">
      <c r="A193" s="66"/>
      <c r="B193" s="67"/>
      <c r="C193" s="67"/>
      <c r="D193" s="68"/>
      <c r="E193" s="111"/>
      <c r="F193" s="67"/>
      <c r="G193" s="91"/>
      <c r="H193" s="85"/>
      <c r="I193" s="84"/>
      <c r="J193" s="110"/>
      <c r="K193" s="58"/>
      <c r="L193" s="58"/>
      <c r="M193" s="110"/>
      <c r="N193" s="63"/>
      <c r="O193" s="63"/>
      <c r="P193" s="90"/>
      <c r="Q193" s="58"/>
      <c r="R193" s="93"/>
      <c r="S193" s="29"/>
      <c r="T193" s="30"/>
      <c r="U193" s="31"/>
      <c r="V193" s="31"/>
      <c r="W193" s="31"/>
      <c r="X193" s="31"/>
      <c r="Y193" s="31"/>
      <c r="Z193" s="32"/>
      <c r="AA193" s="33"/>
      <c r="AB193" s="33"/>
      <c r="AC193" s="109"/>
      <c r="AD193" s="57"/>
      <c r="AE193" s="57"/>
      <c r="AF193" s="63"/>
      <c r="AG193" s="63"/>
      <c r="AH193" s="82"/>
      <c r="AI193" s="82"/>
      <c r="AJ193" s="78"/>
      <c r="AK193" s="78"/>
      <c r="AL193" s="78"/>
      <c r="AM193" s="80"/>
      <c r="AN193" s="80"/>
      <c r="AO193" s="80"/>
      <c r="AP193" s="80"/>
      <c r="AQ193" s="76"/>
      <c r="AR193" s="114"/>
      <c r="AS193" s="118"/>
    </row>
    <row r="194" spans="1:45" ht="15" hidden="1" customHeight="1">
      <c r="A194" s="66"/>
      <c r="B194" s="67"/>
      <c r="C194" s="67"/>
      <c r="D194" s="68"/>
      <c r="E194" s="111"/>
      <c r="F194" s="67"/>
      <c r="G194" s="91"/>
      <c r="H194" s="85"/>
      <c r="I194" s="84"/>
      <c r="J194" s="110"/>
      <c r="K194" s="58"/>
      <c r="L194" s="58"/>
      <c r="M194" s="110"/>
      <c r="N194" s="63"/>
      <c r="O194" s="63"/>
      <c r="P194" s="90"/>
      <c r="Q194" s="58"/>
      <c r="R194" s="93"/>
      <c r="S194" s="29"/>
      <c r="T194" s="30"/>
      <c r="U194" s="31"/>
      <c r="V194" s="31"/>
      <c r="W194" s="31"/>
      <c r="X194" s="31"/>
      <c r="Y194" s="31"/>
      <c r="Z194" s="32"/>
      <c r="AA194" s="33"/>
      <c r="AB194" s="33"/>
      <c r="AC194" s="109"/>
      <c r="AD194" s="57"/>
      <c r="AE194" s="57"/>
      <c r="AF194" s="63"/>
      <c r="AG194" s="63"/>
      <c r="AH194" s="82"/>
      <c r="AI194" s="82"/>
      <c r="AJ194" s="78"/>
      <c r="AK194" s="78"/>
      <c r="AL194" s="78"/>
      <c r="AM194" s="80"/>
      <c r="AN194" s="80"/>
      <c r="AO194" s="80"/>
      <c r="AP194" s="80"/>
      <c r="AQ194" s="76"/>
      <c r="AR194" s="114"/>
      <c r="AS194" s="118"/>
    </row>
    <row r="195" spans="1:45" ht="15" hidden="1" customHeight="1">
      <c r="A195" s="66"/>
      <c r="B195" s="67"/>
      <c r="C195" s="67"/>
      <c r="D195" s="68"/>
      <c r="E195" s="111"/>
      <c r="F195" s="67"/>
      <c r="G195" s="91"/>
      <c r="H195" s="85"/>
      <c r="I195" s="84">
        <v>8.4</v>
      </c>
      <c r="J195" s="110"/>
      <c r="K195" s="58"/>
      <c r="L195" s="58"/>
      <c r="M195" s="110"/>
      <c r="N195" s="63"/>
      <c r="O195" s="63"/>
      <c r="P195" s="90"/>
      <c r="Q195" s="58"/>
      <c r="R195" s="93"/>
      <c r="S195" s="29"/>
      <c r="T195" s="30"/>
      <c r="U195" s="31"/>
      <c r="V195" s="31"/>
      <c r="W195" s="31"/>
      <c r="X195" s="31"/>
      <c r="Y195" s="31"/>
      <c r="Z195" s="32"/>
      <c r="AA195" s="33"/>
      <c r="AB195" s="33"/>
      <c r="AC195" s="109"/>
      <c r="AD195" s="57"/>
      <c r="AE195" s="57"/>
      <c r="AF195" s="63"/>
      <c r="AG195" s="63"/>
      <c r="AH195" s="82"/>
      <c r="AI195" s="82"/>
      <c r="AJ195" s="78"/>
      <c r="AK195" s="78"/>
      <c r="AL195" s="78"/>
      <c r="AM195" s="80"/>
      <c r="AN195" s="80"/>
      <c r="AO195" s="80"/>
      <c r="AP195" s="80"/>
      <c r="AQ195" s="76"/>
      <c r="AR195" s="113"/>
      <c r="AS195" s="58"/>
    </row>
    <row r="196" spans="1:45" ht="15" hidden="1" customHeight="1">
      <c r="A196" s="66"/>
      <c r="B196" s="67"/>
      <c r="C196" s="67"/>
      <c r="D196" s="68"/>
      <c r="E196" s="111"/>
      <c r="F196" s="67"/>
      <c r="G196" s="91"/>
      <c r="H196" s="85"/>
      <c r="I196" s="84"/>
      <c r="J196" s="110"/>
      <c r="K196" s="58"/>
      <c r="L196" s="58"/>
      <c r="M196" s="110"/>
      <c r="N196" s="63"/>
      <c r="O196" s="63"/>
      <c r="P196" s="90"/>
      <c r="Q196" s="58"/>
      <c r="R196" s="93"/>
      <c r="S196" s="29"/>
      <c r="T196" s="30"/>
      <c r="U196" s="31"/>
      <c r="V196" s="31"/>
      <c r="W196" s="31"/>
      <c r="X196" s="31"/>
      <c r="Y196" s="31"/>
      <c r="Z196" s="32"/>
      <c r="AA196" s="33"/>
      <c r="AB196" s="33"/>
      <c r="AC196" s="109"/>
      <c r="AD196" s="57"/>
      <c r="AE196" s="57"/>
      <c r="AF196" s="63"/>
      <c r="AG196" s="63"/>
      <c r="AH196" s="82"/>
      <c r="AI196" s="82"/>
      <c r="AJ196" s="78"/>
      <c r="AK196" s="78"/>
      <c r="AL196" s="78"/>
      <c r="AM196" s="80"/>
      <c r="AN196" s="80"/>
      <c r="AO196" s="80"/>
      <c r="AP196" s="80"/>
      <c r="AQ196" s="76"/>
      <c r="AR196" s="114"/>
      <c r="AS196" s="118"/>
    </row>
    <row r="197" spans="1:45" ht="15" hidden="1" customHeight="1">
      <c r="A197" s="66"/>
      <c r="B197" s="67"/>
      <c r="C197" s="67"/>
      <c r="D197" s="68"/>
      <c r="E197" s="111"/>
      <c r="F197" s="67"/>
      <c r="G197" s="91"/>
      <c r="H197" s="85"/>
      <c r="I197" s="84"/>
      <c r="J197" s="110"/>
      <c r="K197" s="58"/>
      <c r="L197" s="58"/>
      <c r="M197" s="110"/>
      <c r="N197" s="63"/>
      <c r="O197" s="63"/>
      <c r="P197" s="90"/>
      <c r="Q197" s="58"/>
      <c r="R197" s="93"/>
      <c r="S197" s="29"/>
      <c r="T197" s="30"/>
      <c r="U197" s="31"/>
      <c r="V197" s="31"/>
      <c r="W197" s="31"/>
      <c r="X197" s="31"/>
      <c r="Y197" s="31"/>
      <c r="Z197" s="32"/>
      <c r="AA197" s="33"/>
      <c r="AB197" s="33"/>
      <c r="AC197" s="109"/>
      <c r="AD197" s="57"/>
      <c r="AE197" s="57"/>
      <c r="AF197" s="63"/>
      <c r="AG197" s="63"/>
      <c r="AH197" s="82"/>
      <c r="AI197" s="82"/>
      <c r="AJ197" s="78"/>
      <c r="AK197" s="78"/>
      <c r="AL197" s="78"/>
      <c r="AM197" s="80"/>
      <c r="AN197" s="80"/>
      <c r="AO197" s="80"/>
      <c r="AP197" s="80"/>
      <c r="AQ197" s="76"/>
      <c r="AR197" s="114"/>
      <c r="AS197" s="118"/>
    </row>
    <row r="198" spans="1:45" ht="15" hidden="1" customHeight="1">
      <c r="A198" s="66"/>
      <c r="B198" s="67"/>
      <c r="C198" s="67"/>
      <c r="D198" s="68"/>
      <c r="E198" s="111"/>
      <c r="F198" s="67"/>
      <c r="G198" s="91"/>
      <c r="H198" s="85"/>
      <c r="I198" s="84"/>
      <c r="J198" s="110"/>
      <c r="K198" s="58"/>
      <c r="L198" s="58"/>
      <c r="M198" s="110"/>
      <c r="N198" s="63"/>
      <c r="O198" s="63"/>
      <c r="P198" s="90"/>
      <c r="Q198" s="58"/>
      <c r="R198" s="93"/>
      <c r="S198" s="29"/>
      <c r="T198" s="30"/>
      <c r="U198" s="31"/>
      <c r="V198" s="31"/>
      <c r="W198" s="31"/>
      <c r="X198" s="31"/>
      <c r="Y198" s="31"/>
      <c r="Z198" s="32"/>
      <c r="AA198" s="33"/>
      <c r="AB198" s="33"/>
      <c r="AC198" s="109"/>
      <c r="AD198" s="57"/>
      <c r="AE198" s="57"/>
      <c r="AF198" s="63"/>
      <c r="AG198" s="63"/>
      <c r="AH198" s="82"/>
      <c r="AI198" s="82"/>
      <c r="AJ198" s="78"/>
      <c r="AK198" s="78"/>
      <c r="AL198" s="78"/>
      <c r="AM198" s="80"/>
      <c r="AN198" s="80"/>
      <c r="AO198" s="80"/>
      <c r="AP198" s="80"/>
      <c r="AQ198" s="76"/>
      <c r="AR198" s="114"/>
      <c r="AS198" s="118"/>
    </row>
    <row r="199" spans="1:45" ht="15" hidden="1" customHeight="1">
      <c r="A199" s="66"/>
      <c r="B199" s="67"/>
      <c r="C199" s="67"/>
      <c r="D199" s="68"/>
      <c r="E199" s="111"/>
      <c r="F199" s="67"/>
      <c r="G199" s="91"/>
      <c r="H199" s="85"/>
      <c r="I199" s="84"/>
      <c r="J199" s="110"/>
      <c r="K199" s="58"/>
      <c r="L199" s="58"/>
      <c r="M199" s="110"/>
      <c r="N199" s="63"/>
      <c r="O199" s="63"/>
      <c r="P199" s="90"/>
      <c r="Q199" s="58"/>
      <c r="R199" s="93"/>
      <c r="S199" s="29"/>
      <c r="T199" s="30"/>
      <c r="U199" s="31"/>
      <c r="V199" s="31"/>
      <c r="W199" s="31"/>
      <c r="X199" s="31"/>
      <c r="Y199" s="31"/>
      <c r="Z199" s="32"/>
      <c r="AA199" s="33"/>
      <c r="AB199" s="33"/>
      <c r="AC199" s="109"/>
      <c r="AD199" s="57"/>
      <c r="AE199" s="57"/>
      <c r="AF199" s="63"/>
      <c r="AG199" s="63"/>
      <c r="AH199" s="82"/>
      <c r="AI199" s="82"/>
      <c r="AJ199" s="78"/>
      <c r="AK199" s="78"/>
      <c r="AL199" s="78"/>
      <c r="AM199" s="80"/>
      <c r="AN199" s="80"/>
      <c r="AO199" s="80"/>
      <c r="AP199" s="80"/>
      <c r="AQ199" s="76"/>
      <c r="AR199" s="114"/>
      <c r="AS199" s="118"/>
    </row>
    <row r="200" spans="1:45" ht="15" hidden="1" customHeight="1">
      <c r="A200" s="66"/>
      <c r="B200" s="67"/>
      <c r="C200" s="67"/>
      <c r="D200" s="68"/>
      <c r="E200" s="111"/>
      <c r="F200" s="67"/>
      <c r="G200" s="91"/>
      <c r="H200" s="85"/>
      <c r="I200" s="84">
        <v>8.5</v>
      </c>
      <c r="J200" s="110"/>
      <c r="K200" s="58"/>
      <c r="L200" s="58"/>
      <c r="M200" s="110"/>
      <c r="N200" s="63"/>
      <c r="O200" s="63"/>
      <c r="P200" s="90"/>
      <c r="Q200" s="58"/>
      <c r="R200" s="93"/>
      <c r="S200" s="29"/>
      <c r="T200" s="30"/>
      <c r="U200" s="31"/>
      <c r="V200" s="31"/>
      <c r="W200" s="31"/>
      <c r="X200" s="31"/>
      <c r="Y200" s="31"/>
      <c r="Z200" s="32"/>
      <c r="AA200" s="33"/>
      <c r="AB200" s="33"/>
      <c r="AC200" s="109"/>
      <c r="AD200" s="57"/>
      <c r="AE200" s="57"/>
      <c r="AF200" s="63"/>
      <c r="AG200" s="63"/>
      <c r="AH200" s="82"/>
      <c r="AI200" s="82"/>
      <c r="AJ200" s="78"/>
      <c r="AK200" s="78"/>
      <c r="AL200" s="78"/>
      <c r="AM200" s="80"/>
      <c r="AN200" s="80"/>
      <c r="AO200" s="80"/>
      <c r="AP200" s="80"/>
      <c r="AQ200" s="76"/>
      <c r="AR200" s="113"/>
      <c r="AS200" s="58"/>
    </row>
    <row r="201" spans="1:45" ht="15" hidden="1" customHeight="1">
      <c r="A201" s="66"/>
      <c r="B201" s="67"/>
      <c r="C201" s="67"/>
      <c r="D201" s="68"/>
      <c r="E201" s="111"/>
      <c r="F201" s="67"/>
      <c r="G201" s="91"/>
      <c r="H201" s="85"/>
      <c r="I201" s="84"/>
      <c r="J201" s="110"/>
      <c r="K201" s="58"/>
      <c r="L201" s="58"/>
      <c r="M201" s="110"/>
      <c r="N201" s="63"/>
      <c r="O201" s="63"/>
      <c r="P201" s="90"/>
      <c r="Q201" s="58"/>
      <c r="R201" s="93"/>
      <c r="S201" s="29"/>
      <c r="T201" s="30"/>
      <c r="U201" s="31"/>
      <c r="V201" s="31"/>
      <c r="W201" s="31"/>
      <c r="X201" s="31"/>
      <c r="Y201" s="31"/>
      <c r="Z201" s="32"/>
      <c r="AA201" s="33"/>
      <c r="AB201" s="33"/>
      <c r="AC201" s="109"/>
      <c r="AD201" s="57"/>
      <c r="AE201" s="57"/>
      <c r="AF201" s="63"/>
      <c r="AG201" s="63"/>
      <c r="AH201" s="82"/>
      <c r="AI201" s="82"/>
      <c r="AJ201" s="78"/>
      <c r="AK201" s="78"/>
      <c r="AL201" s="78"/>
      <c r="AM201" s="80"/>
      <c r="AN201" s="80"/>
      <c r="AO201" s="80"/>
      <c r="AP201" s="80"/>
      <c r="AQ201" s="76"/>
      <c r="AR201" s="114"/>
      <c r="AS201" s="118"/>
    </row>
    <row r="202" spans="1:45" ht="15" hidden="1" customHeight="1">
      <c r="A202" s="66"/>
      <c r="B202" s="67"/>
      <c r="C202" s="67"/>
      <c r="D202" s="68"/>
      <c r="E202" s="111"/>
      <c r="F202" s="67"/>
      <c r="G202" s="91"/>
      <c r="H202" s="85"/>
      <c r="I202" s="84"/>
      <c r="J202" s="110"/>
      <c r="K202" s="58"/>
      <c r="L202" s="58"/>
      <c r="M202" s="110"/>
      <c r="N202" s="63"/>
      <c r="O202" s="63"/>
      <c r="P202" s="90"/>
      <c r="Q202" s="58"/>
      <c r="R202" s="93"/>
      <c r="S202" s="29"/>
      <c r="T202" s="30"/>
      <c r="U202" s="31"/>
      <c r="V202" s="31"/>
      <c r="W202" s="31"/>
      <c r="X202" s="31"/>
      <c r="Y202" s="31"/>
      <c r="Z202" s="32"/>
      <c r="AA202" s="33"/>
      <c r="AB202" s="33"/>
      <c r="AC202" s="109"/>
      <c r="AD202" s="57"/>
      <c r="AE202" s="57"/>
      <c r="AF202" s="63"/>
      <c r="AG202" s="63"/>
      <c r="AH202" s="82"/>
      <c r="AI202" s="82"/>
      <c r="AJ202" s="78"/>
      <c r="AK202" s="78"/>
      <c r="AL202" s="78"/>
      <c r="AM202" s="80"/>
      <c r="AN202" s="80"/>
      <c r="AO202" s="80"/>
      <c r="AP202" s="80"/>
      <c r="AQ202" s="76"/>
      <c r="AR202" s="114"/>
      <c r="AS202" s="118"/>
    </row>
    <row r="203" spans="1:45" ht="15" hidden="1" customHeight="1">
      <c r="A203" s="66"/>
      <c r="B203" s="67"/>
      <c r="C203" s="67"/>
      <c r="D203" s="68"/>
      <c r="E203" s="111"/>
      <c r="F203" s="67"/>
      <c r="G203" s="91"/>
      <c r="H203" s="85"/>
      <c r="I203" s="84"/>
      <c r="J203" s="110"/>
      <c r="K203" s="58"/>
      <c r="L203" s="58"/>
      <c r="M203" s="110"/>
      <c r="N203" s="63"/>
      <c r="O203" s="63"/>
      <c r="P203" s="90"/>
      <c r="Q203" s="58"/>
      <c r="R203" s="93"/>
      <c r="S203" s="29"/>
      <c r="T203" s="30"/>
      <c r="U203" s="31"/>
      <c r="V203" s="31"/>
      <c r="W203" s="31"/>
      <c r="X203" s="31"/>
      <c r="Y203" s="31"/>
      <c r="Z203" s="32"/>
      <c r="AA203" s="33"/>
      <c r="AB203" s="33"/>
      <c r="AC203" s="109"/>
      <c r="AD203" s="57"/>
      <c r="AE203" s="57"/>
      <c r="AF203" s="63"/>
      <c r="AG203" s="63"/>
      <c r="AH203" s="82"/>
      <c r="AI203" s="82"/>
      <c r="AJ203" s="78"/>
      <c r="AK203" s="78"/>
      <c r="AL203" s="78"/>
      <c r="AM203" s="80"/>
      <c r="AN203" s="80"/>
      <c r="AO203" s="80"/>
      <c r="AP203" s="80"/>
      <c r="AQ203" s="76"/>
      <c r="AR203" s="114"/>
      <c r="AS203" s="118"/>
    </row>
    <row r="204" spans="1:45" ht="33.75" hidden="1" customHeight="1">
      <c r="A204" s="66"/>
      <c r="B204" s="67"/>
      <c r="C204" s="67"/>
      <c r="D204" s="68"/>
      <c r="E204" s="111"/>
      <c r="F204" s="67"/>
      <c r="G204" s="91"/>
      <c r="H204" s="85"/>
      <c r="I204" s="84"/>
      <c r="J204" s="110"/>
      <c r="K204" s="58"/>
      <c r="L204" s="58"/>
      <c r="M204" s="110"/>
      <c r="N204" s="63"/>
      <c r="O204" s="63"/>
      <c r="P204" s="90"/>
      <c r="Q204" s="58"/>
      <c r="R204" s="93"/>
      <c r="S204" s="29"/>
      <c r="T204" s="30"/>
      <c r="U204" s="31"/>
      <c r="V204" s="31"/>
      <c r="W204" s="31"/>
      <c r="X204" s="31"/>
      <c r="Y204" s="31"/>
      <c r="Z204" s="32"/>
      <c r="AA204" s="33"/>
      <c r="AB204" s="33"/>
      <c r="AC204" s="109"/>
      <c r="AD204" s="57"/>
      <c r="AE204" s="57"/>
      <c r="AF204" s="63"/>
      <c r="AG204" s="63"/>
      <c r="AH204" s="82"/>
      <c r="AI204" s="82"/>
      <c r="AJ204" s="78"/>
      <c r="AK204" s="78"/>
      <c r="AL204" s="78"/>
      <c r="AM204" s="80"/>
      <c r="AN204" s="80"/>
      <c r="AO204" s="80"/>
      <c r="AP204" s="80"/>
      <c r="AQ204" s="76"/>
      <c r="AR204" s="114"/>
      <c r="AS204" s="118"/>
    </row>
    <row r="205" spans="1:45" ht="15" customHeight="1">
      <c r="A205" s="121" t="str">
        <f>IF(E205&lt;&gt;"",'[7]Información General'!$D$15&amp;"_"&amp;+$A$1+1,"")</f>
        <v>2026_1</v>
      </c>
      <c r="B205" s="67" t="s">
        <v>299</v>
      </c>
      <c r="C205" s="68" t="s">
        <v>120</v>
      </c>
      <c r="D205" s="68" t="s">
        <v>490</v>
      </c>
      <c r="E205" s="126" t="s">
        <v>491</v>
      </c>
      <c r="F205" s="68" t="s">
        <v>46</v>
      </c>
      <c r="G205" s="91" t="s">
        <v>492</v>
      </c>
      <c r="H205" s="85"/>
      <c r="I205" s="61">
        <v>9.1</v>
      </c>
      <c r="J205" s="110" t="s">
        <v>495</v>
      </c>
      <c r="K205" s="58" t="s">
        <v>137</v>
      </c>
      <c r="L205" s="58" t="s">
        <v>62</v>
      </c>
      <c r="M205" s="110"/>
      <c r="N205" s="63">
        <v>8</v>
      </c>
      <c r="O205" s="63">
        <v>4</v>
      </c>
      <c r="P205" s="120" t="str">
        <f>IF(AND(N205&lt;&gt;"",O205&lt;&gt;""),IF(AND(N205&gt;5,O205&gt;5),"I",IF(AND(N205&lt;=5,O205&gt;5),"II",IF(AND(N205&gt;5,O205&lt;=5),"IV",IF(AND(N205&lt;=5,O205&lt;=5),"III")))),"")</f>
        <v>IV</v>
      </c>
      <c r="Q205" s="58" t="s">
        <v>55</v>
      </c>
      <c r="R205" s="59"/>
      <c r="S205" s="29"/>
      <c r="T205" s="30"/>
      <c r="U205" s="31"/>
      <c r="V205" s="31"/>
      <c r="W205" s="31"/>
      <c r="X205" s="31"/>
      <c r="Y205" s="31"/>
      <c r="Z205" s="32"/>
      <c r="AA205" s="33"/>
      <c r="AB205" s="33"/>
      <c r="AC205" s="124" t="s">
        <v>55</v>
      </c>
      <c r="AD205" s="56" t="str">
        <f>IF($N205=1,"b","")</f>
        <v/>
      </c>
      <c r="AE205" s="56" t="str">
        <f>IF($O205=1,"b","")</f>
        <v/>
      </c>
      <c r="AF205" s="63">
        <v>8</v>
      </c>
      <c r="AG205" s="63">
        <v>4</v>
      </c>
      <c r="AH205" s="81">
        <v>0</v>
      </c>
      <c r="AI205" s="81">
        <v>0</v>
      </c>
      <c r="AJ205" s="77">
        <v>1</v>
      </c>
      <c r="AK205" s="77">
        <v>1</v>
      </c>
      <c r="AL205" s="77">
        <v>2</v>
      </c>
      <c r="AM205" s="123" t="str">
        <f>IF($AL205&gt;=2,IF(AND($AF205="",$AG205=""),"",IF(AND($AF205&gt;5,$AG205&gt;5),"I","")),"")</f>
        <v/>
      </c>
      <c r="AN205" s="123" t="str">
        <f>IF($AL205&gt;=2,IF(AND($AF205="",$AG205=""),"",IF(AND($AF205&lt;6,$AG205&gt;5),"II","")),"")</f>
        <v/>
      </c>
      <c r="AO205" s="123" t="str">
        <f>IF($AL205&gt;=2,IF(AND($AF205="",$AG205=""),"",IF(AND($AF205&lt;6,$AG205&lt;6),"III","")),"")</f>
        <v/>
      </c>
      <c r="AP205" s="123" t="str">
        <f>IF($AL205&gt;=2,IF(AND($AF205="",$AG205=""),"",IF(AND($AF205&gt;5,$AG205&lt;6),"IV","")),"")</f>
        <v>IV</v>
      </c>
      <c r="AQ205" s="76" t="s">
        <v>56</v>
      </c>
      <c r="AR205" s="113" t="s">
        <v>502</v>
      </c>
      <c r="AS205" s="58">
        <v>50</v>
      </c>
    </row>
    <row r="206" spans="1:45" ht="15" customHeight="1">
      <c r="A206" s="121"/>
      <c r="B206" s="67"/>
      <c r="C206" s="68"/>
      <c r="D206" s="68"/>
      <c r="E206" s="126"/>
      <c r="F206" s="68"/>
      <c r="G206" s="91"/>
      <c r="H206" s="85"/>
      <c r="I206" s="61"/>
      <c r="J206" s="110"/>
      <c r="K206" s="58"/>
      <c r="L206" s="58"/>
      <c r="M206" s="110"/>
      <c r="N206" s="63"/>
      <c r="O206" s="63"/>
      <c r="P206" s="90"/>
      <c r="Q206" s="58"/>
      <c r="R206" s="59"/>
      <c r="S206" s="29"/>
      <c r="T206" s="30"/>
      <c r="U206" s="31"/>
      <c r="V206" s="31"/>
      <c r="W206" s="31"/>
      <c r="X206" s="31"/>
      <c r="Y206" s="31"/>
      <c r="Z206" s="32"/>
      <c r="AA206" s="33"/>
      <c r="AB206" s="33"/>
      <c r="AC206" s="125"/>
      <c r="AD206" s="57"/>
      <c r="AE206" s="57"/>
      <c r="AF206" s="63"/>
      <c r="AG206" s="63"/>
      <c r="AH206" s="82"/>
      <c r="AI206" s="82"/>
      <c r="AJ206" s="78"/>
      <c r="AK206" s="78"/>
      <c r="AL206" s="78"/>
      <c r="AM206" s="80"/>
      <c r="AN206" s="80"/>
      <c r="AO206" s="80"/>
      <c r="AP206" s="80"/>
      <c r="AQ206" s="76"/>
      <c r="AR206" s="114"/>
      <c r="AS206" s="118"/>
    </row>
    <row r="207" spans="1:45" ht="15" customHeight="1">
      <c r="A207" s="121"/>
      <c r="B207" s="67"/>
      <c r="C207" s="68"/>
      <c r="D207" s="68"/>
      <c r="E207" s="126"/>
      <c r="F207" s="68"/>
      <c r="G207" s="91"/>
      <c r="H207" s="85"/>
      <c r="I207" s="61"/>
      <c r="J207" s="110"/>
      <c r="K207" s="58"/>
      <c r="L207" s="58"/>
      <c r="M207" s="110"/>
      <c r="N207" s="63"/>
      <c r="O207" s="63"/>
      <c r="P207" s="90"/>
      <c r="Q207" s="58"/>
      <c r="R207" s="59"/>
      <c r="S207" s="29"/>
      <c r="T207" s="30"/>
      <c r="U207" s="31"/>
      <c r="V207" s="31"/>
      <c r="W207" s="31"/>
      <c r="X207" s="31"/>
      <c r="Y207" s="31"/>
      <c r="Z207" s="32"/>
      <c r="AA207" s="33"/>
      <c r="AB207" s="33"/>
      <c r="AC207" s="125"/>
      <c r="AD207" s="57"/>
      <c r="AE207" s="57"/>
      <c r="AF207" s="63"/>
      <c r="AG207" s="63"/>
      <c r="AH207" s="82"/>
      <c r="AI207" s="82"/>
      <c r="AJ207" s="78"/>
      <c r="AK207" s="78"/>
      <c r="AL207" s="78"/>
      <c r="AM207" s="80"/>
      <c r="AN207" s="80"/>
      <c r="AO207" s="80"/>
      <c r="AP207" s="80"/>
      <c r="AQ207" s="76"/>
      <c r="AR207" s="114"/>
      <c r="AS207" s="118"/>
    </row>
    <row r="208" spans="1:45" ht="15" customHeight="1">
      <c r="A208" s="121"/>
      <c r="B208" s="67"/>
      <c r="C208" s="68"/>
      <c r="D208" s="68"/>
      <c r="E208" s="126"/>
      <c r="F208" s="68"/>
      <c r="G208" s="91"/>
      <c r="H208" s="85"/>
      <c r="I208" s="61"/>
      <c r="J208" s="110"/>
      <c r="K208" s="58"/>
      <c r="L208" s="58"/>
      <c r="M208" s="110"/>
      <c r="N208" s="63"/>
      <c r="O208" s="63"/>
      <c r="P208" s="90"/>
      <c r="Q208" s="58"/>
      <c r="R208" s="59"/>
      <c r="S208" s="29"/>
      <c r="T208" s="30"/>
      <c r="U208" s="31"/>
      <c r="V208" s="31"/>
      <c r="W208" s="31"/>
      <c r="X208" s="31"/>
      <c r="Y208" s="31"/>
      <c r="Z208" s="32"/>
      <c r="AA208" s="33"/>
      <c r="AB208" s="33"/>
      <c r="AC208" s="125"/>
      <c r="AD208" s="57"/>
      <c r="AE208" s="57"/>
      <c r="AF208" s="63"/>
      <c r="AG208" s="63"/>
      <c r="AH208" s="82"/>
      <c r="AI208" s="82"/>
      <c r="AJ208" s="78"/>
      <c r="AK208" s="78"/>
      <c r="AL208" s="78"/>
      <c r="AM208" s="80"/>
      <c r="AN208" s="80"/>
      <c r="AO208" s="80"/>
      <c r="AP208" s="80"/>
      <c r="AQ208" s="76"/>
      <c r="AR208" s="114"/>
      <c r="AS208" s="118"/>
    </row>
    <row r="209" spans="1:45" ht="15" customHeight="1">
      <c r="A209" s="121"/>
      <c r="B209" s="67"/>
      <c r="C209" s="68"/>
      <c r="D209" s="68"/>
      <c r="E209" s="126"/>
      <c r="F209" s="68"/>
      <c r="G209" s="91"/>
      <c r="H209" s="85"/>
      <c r="I209" s="61"/>
      <c r="J209" s="110"/>
      <c r="K209" s="58"/>
      <c r="L209" s="58"/>
      <c r="M209" s="110"/>
      <c r="N209" s="63"/>
      <c r="O209" s="63"/>
      <c r="P209" s="90"/>
      <c r="Q209" s="58"/>
      <c r="R209" s="59"/>
      <c r="S209" s="29"/>
      <c r="T209" s="30"/>
      <c r="U209" s="31"/>
      <c r="V209" s="31"/>
      <c r="W209" s="31"/>
      <c r="X209" s="31"/>
      <c r="Y209" s="31"/>
      <c r="Z209" s="32"/>
      <c r="AA209" s="33"/>
      <c r="AB209" s="33"/>
      <c r="AC209" s="125"/>
      <c r="AD209" s="57"/>
      <c r="AE209" s="57"/>
      <c r="AF209" s="63"/>
      <c r="AG209" s="63"/>
      <c r="AH209" s="82"/>
      <c r="AI209" s="82"/>
      <c r="AJ209" s="78"/>
      <c r="AK209" s="78"/>
      <c r="AL209" s="78"/>
      <c r="AM209" s="80"/>
      <c r="AN209" s="80"/>
      <c r="AO209" s="80"/>
      <c r="AP209" s="80"/>
      <c r="AQ209" s="76"/>
      <c r="AR209" s="114"/>
      <c r="AS209" s="118"/>
    </row>
    <row r="210" spans="1:45" ht="15" customHeight="1">
      <c r="A210" s="121"/>
      <c r="B210" s="67"/>
      <c r="C210" s="68"/>
      <c r="D210" s="68"/>
      <c r="E210" s="126"/>
      <c r="F210" s="68"/>
      <c r="G210" s="91"/>
      <c r="H210" s="85"/>
      <c r="I210" s="61">
        <v>9.1999999999999993</v>
      </c>
      <c r="J210" s="110" t="s">
        <v>496</v>
      </c>
      <c r="K210" s="58" t="s">
        <v>137</v>
      </c>
      <c r="L210" s="58" t="s">
        <v>62</v>
      </c>
      <c r="M210" s="110"/>
      <c r="N210" s="63"/>
      <c r="O210" s="63"/>
      <c r="P210" s="90"/>
      <c r="Q210" s="58" t="s">
        <v>55</v>
      </c>
      <c r="R210" s="59"/>
      <c r="S210" s="29"/>
      <c r="T210" s="30"/>
      <c r="U210" s="31"/>
      <c r="V210" s="31"/>
      <c r="W210" s="31"/>
      <c r="X210" s="31"/>
      <c r="Y210" s="31"/>
      <c r="Z210" s="32"/>
      <c r="AA210" s="33"/>
      <c r="AB210" s="33"/>
      <c r="AC210" s="125"/>
      <c r="AD210" s="57"/>
      <c r="AE210" s="57"/>
      <c r="AF210" s="63"/>
      <c r="AG210" s="63"/>
      <c r="AH210" s="82"/>
      <c r="AI210" s="82"/>
      <c r="AJ210" s="78"/>
      <c r="AK210" s="78"/>
      <c r="AL210" s="78"/>
      <c r="AM210" s="80"/>
      <c r="AN210" s="80"/>
      <c r="AO210" s="80"/>
      <c r="AP210" s="80"/>
      <c r="AQ210" s="76"/>
      <c r="AR210" s="113" t="s">
        <v>503</v>
      </c>
      <c r="AS210" s="58">
        <v>0</v>
      </c>
    </row>
    <row r="211" spans="1:45" ht="15" customHeight="1">
      <c r="A211" s="121"/>
      <c r="B211" s="67"/>
      <c r="C211" s="68"/>
      <c r="D211" s="68"/>
      <c r="E211" s="126"/>
      <c r="F211" s="68"/>
      <c r="G211" s="91"/>
      <c r="H211" s="85"/>
      <c r="I211" s="61"/>
      <c r="J211" s="110"/>
      <c r="K211" s="58"/>
      <c r="L211" s="58"/>
      <c r="M211" s="110"/>
      <c r="N211" s="63"/>
      <c r="O211" s="63"/>
      <c r="P211" s="90"/>
      <c r="Q211" s="58"/>
      <c r="R211" s="59"/>
      <c r="S211" s="29"/>
      <c r="T211" s="30"/>
      <c r="U211" s="31"/>
      <c r="V211" s="31"/>
      <c r="W211" s="31"/>
      <c r="X211" s="31"/>
      <c r="Y211" s="31"/>
      <c r="Z211" s="32"/>
      <c r="AA211" s="33"/>
      <c r="AB211" s="33"/>
      <c r="AC211" s="125"/>
      <c r="AD211" s="57"/>
      <c r="AE211" s="57"/>
      <c r="AF211" s="63"/>
      <c r="AG211" s="63"/>
      <c r="AH211" s="82"/>
      <c r="AI211" s="82"/>
      <c r="AJ211" s="78"/>
      <c r="AK211" s="78"/>
      <c r="AL211" s="78"/>
      <c r="AM211" s="80"/>
      <c r="AN211" s="80"/>
      <c r="AO211" s="80"/>
      <c r="AP211" s="80"/>
      <c r="AQ211" s="76"/>
      <c r="AR211" s="114"/>
      <c r="AS211" s="118"/>
    </row>
    <row r="212" spans="1:45" ht="15" customHeight="1">
      <c r="A212" s="121"/>
      <c r="B212" s="67"/>
      <c r="C212" s="68"/>
      <c r="D212" s="68"/>
      <c r="E212" s="126"/>
      <c r="F212" s="68"/>
      <c r="G212" s="91"/>
      <c r="H212" s="85"/>
      <c r="I212" s="61"/>
      <c r="J212" s="110"/>
      <c r="K212" s="58"/>
      <c r="L212" s="58"/>
      <c r="M212" s="110"/>
      <c r="N212" s="63"/>
      <c r="O212" s="63"/>
      <c r="P212" s="90"/>
      <c r="Q212" s="58"/>
      <c r="R212" s="59"/>
      <c r="S212" s="29"/>
      <c r="T212" s="30"/>
      <c r="U212" s="31"/>
      <c r="V212" s="31"/>
      <c r="W212" s="31"/>
      <c r="X212" s="31"/>
      <c r="Y212" s="31"/>
      <c r="Z212" s="32"/>
      <c r="AA212" s="33"/>
      <c r="AB212" s="33"/>
      <c r="AC212" s="125"/>
      <c r="AD212" s="57"/>
      <c r="AE212" s="57"/>
      <c r="AF212" s="63"/>
      <c r="AG212" s="63"/>
      <c r="AH212" s="82"/>
      <c r="AI212" s="82"/>
      <c r="AJ212" s="78"/>
      <c r="AK212" s="78"/>
      <c r="AL212" s="78"/>
      <c r="AM212" s="80"/>
      <c r="AN212" s="80"/>
      <c r="AO212" s="80"/>
      <c r="AP212" s="80"/>
      <c r="AQ212" s="76"/>
      <c r="AR212" s="114"/>
      <c r="AS212" s="118"/>
    </row>
    <row r="213" spans="1:45" ht="15" customHeight="1">
      <c r="A213" s="121"/>
      <c r="B213" s="67"/>
      <c r="C213" s="68"/>
      <c r="D213" s="68"/>
      <c r="E213" s="126"/>
      <c r="F213" s="68"/>
      <c r="G213" s="91"/>
      <c r="H213" s="85"/>
      <c r="I213" s="61"/>
      <c r="J213" s="110"/>
      <c r="K213" s="58"/>
      <c r="L213" s="58"/>
      <c r="M213" s="110"/>
      <c r="N213" s="63"/>
      <c r="O213" s="63"/>
      <c r="P213" s="90"/>
      <c r="Q213" s="58"/>
      <c r="R213" s="59"/>
      <c r="S213" s="29"/>
      <c r="T213" s="30"/>
      <c r="U213" s="31"/>
      <c r="V213" s="31"/>
      <c r="W213" s="31"/>
      <c r="X213" s="31"/>
      <c r="Y213" s="31"/>
      <c r="Z213" s="32"/>
      <c r="AA213" s="33"/>
      <c r="AB213" s="33"/>
      <c r="AC213" s="125"/>
      <c r="AD213" s="57"/>
      <c r="AE213" s="57"/>
      <c r="AF213" s="63"/>
      <c r="AG213" s="63"/>
      <c r="AH213" s="82"/>
      <c r="AI213" s="82"/>
      <c r="AJ213" s="78"/>
      <c r="AK213" s="78"/>
      <c r="AL213" s="78"/>
      <c r="AM213" s="80"/>
      <c r="AN213" s="80"/>
      <c r="AO213" s="80"/>
      <c r="AP213" s="80"/>
      <c r="AQ213" s="76"/>
      <c r="AR213" s="114"/>
      <c r="AS213" s="118"/>
    </row>
    <row r="214" spans="1:45" ht="15" customHeight="1">
      <c r="A214" s="121"/>
      <c r="B214" s="67"/>
      <c r="C214" s="68"/>
      <c r="D214" s="68"/>
      <c r="E214" s="126"/>
      <c r="F214" s="68"/>
      <c r="G214" s="91"/>
      <c r="H214" s="85"/>
      <c r="I214" s="61"/>
      <c r="J214" s="110"/>
      <c r="K214" s="58"/>
      <c r="L214" s="58"/>
      <c r="M214" s="110"/>
      <c r="N214" s="63"/>
      <c r="O214" s="63"/>
      <c r="P214" s="90"/>
      <c r="Q214" s="58"/>
      <c r="R214" s="59"/>
      <c r="S214" s="29"/>
      <c r="T214" s="30"/>
      <c r="U214" s="31"/>
      <c r="V214" s="31"/>
      <c r="W214" s="31"/>
      <c r="X214" s="31"/>
      <c r="Y214" s="31"/>
      <c r="Z214" s="32"/>
      <c r="AA214" s="33"/>
      <c r="AB214" s="33"/>
      <c r="AC214" s="125"/>
      <c r="AD214" s="57"/>
      <c r="AE214" s="57"/>
      <c r="AF214" s="63"/>
      <c r="AG214" s="63"/>
      <c r="AH214" s="82"/>
      <c r="AI214" s="82"/>
      <c r="AJ214" s="78"/>
      <c r="AK214" s="78"/>
      <c r="AL214" s="78"/>
      <c r="AM214" s="80"/>
      <c r="AN214" s="80"/>
      <c r="AO214" s="80"/>
      <c r="AP214" s="80"/>
      <c r="AQ214" s="76"/>
      <c r="AR214" s="114"/>
      <c r="AS214" s="118"/>
    </row>
    <row r="215" spans="1:45" ht="15" hidden="1" customHeight="1">
      <c r="A215" s="121"/>
      <c r="B215" s="67"/>
      <c r="C215" s="68"/>
      <c r="D215" s="68"/>
      <c r="E215" s="126"/>
      <c r="F215" s="68"/>
      <c r="G215" s="91"/>
      <c r="H215" s="85"/>
      <c r="I215" s="61">
        <v>9.3000000000000007</v>
      </c>
      <c r="J215" s="110" t="s">
        <v>497</v>
      </c>
      <c r="K215" s="58" t="s">
        <v>137</v>
      </c>
      <c r="L215" s="58" t="s">
        <v>62</v>
      </c>
      <c r="M215" s="110"/>
      <c r="N215" s="63"/>
      <c r="O215" s="63"/>
      <c r="P215" s="90"/>
      <c r="Q215" s="58" t="s">
        <v>55</v>
      </c>
      <c r="R215" s="59"/>
      <c r="S215" s="29"/>
      <c r="T215" s="30"/>
      <c r="U215" s="31"/>
      <c r="V215" s="31"/>
      <c r="W215" s="31"/>
      <c r="X215" s="31"/>
      <c r="Y215" s="31"/>
      <c r="Z215" s="32"/>
      <c r="AA215" s="33"/>
      <c r="AB215" s="33"/>
      <c r="AC215" s="125"/>
      <c r="AD215" s="57"/>
      <c r="AE215" s="57"/>
      <c r="AF215" s="63"/>
      <c r="AG215" s="63"/>
      <c r="AH215" s="82"/>
      <c r="AI215" s="82"/>
      <c r="AJ215" s="78"/>
      <c r="AK215" s="78"/>
      <c r="AL215" s="78"/>
      <c r="AM215" s="80"/>
      <c r="AN215" s="80"/>
      <c r="AO215" s="80"/>
      <c r="AP215" s="80"/>
      <c r="AQ215" s="76"/>
      <c r="AR215" s="113" t="s">
        <v>504</v>
      </c>
      <c r="AS215" s="58"/>
    </row>
    <row r="216" spans="1:45" ht="15" hidden="1" customHeight="1">
      <c r="A216" s="121"/>
      <c r="B216" s="67"/>
      <c r="C216" s="68"/>
      <c r="D216" s="68"/>
      <c r="E216" s="126"/>
      <c r="F216" s="68"/>
      <c r="G216" s="91"/>
      <c r="H216" s="85"/>
      <c r="I216" s="61"/>
      <c r="J216" s="110"/>
      <c r="K216" s="58"/>
      <c r="L216" s="58"/>
      <c r="M216" s="110"/>
      <c r="N216" s="63"/>
      <c r="O216" s="63"/>
      <c r="P216" s="90"/>
      <c r="Q216" s="58"/>
      <c r="R216" s="59"/>
      <c r="S216" s="29"/>
      <c r="T216" s="30"/>
      <c r="U216" s="31"/>
      <c r="V216" s="31"/>
      <c r="W216" s="31"/>
      <c r="X216" s="31"/>
      <c r="Y216" s="31"/>
      <c r="Z216" s="32"/>
      <c r="AA216" s="33"/>
      <c r="AB216" s="33"/>
      <c r="AC216" s="125"/>
      <c r="AD216" s="57"/>
      <c r="AE216" s="57"/>
      <c r="AF216" s="63"/>
      <c r="AG216" s="63"/>
      <c r="AH216" s="82"/>
      <c r="AI216" s="82"/>
      <c r="AJ216" s="78"/>
      <c r="AK216" s="78"/>
      <c r="AL216" s="78"/>
      <c r="AM216" s="80"/>
      <c r="AN216" s="80"/>
      <c r="AO216" s="80"/>
      <c r="AP216" s="80"/>
      <c r="AQ216" s="76"/>
      <c r="AR216" s="114"/>
      <c r="AS216" s="118"/>
    </row>
    <row r="217" spans="1:45" ht="15" hidden="1" customHeight="1">
      <c r="A217" s="121"/>
      <c r="B217" s="67"/>
      <c r="C217" s="68"/>
      <c r="D217" s="68"/>
      <c r="E217" s="126"/>
      <c r="F217" s="68"/>
      <c r="G217" s="91"/>
      <c r="H217" s="85"/>
      <c r="I217" s="61"/>
      <c r="J217" s="110"/>
      <c r="K217" s="58"/>
      <c r="L217" s="58"/>
      <c r="M217" s="110"/>
      <c r="N217" s="63"/>
      <c r="O217" s="63"/>
      <c r="P217" s="90"/>
      <c r="Q217" s="58"/>
      <c r="R217" s="59"/>
      <c r="S217" s="29"/>
      <c r="T217" s="30"/>
      <c r="U217" s="31"/>
      <c r="V217" s="31"/>
      <c r="W217" s="31"/>
      <c r="X217" s="31"/>
      <c r="Y217" s="31"/>
      <c r="Z217" s="32"/>
      <c r="AA217" s="33"/>
      <c r="AB217" s="33"/>
      <c r="AC217" s="125"/>
      <c r="AD217" s="57"/>
      <c r="AE217" s="57"/>
      <c r="AF217" s="63"/>
      <c r="AG217" s="63"/>
      <c r="AH217" s="82"/>
      <c r="AI217" s="82"/>
      <c r="AJ217" s="78"/>
      <c r="AK217" s="78"/>
      <c r="AL217" s="78"/>
      <c r="AM217" s="80"/>
      <c r="AN217" s="80"/>
      <c r="AO217" s="80"/>
      <c r="AP217" s="80"/>
      <c r="AQ217" s="76"/>
      <c r="AR217" s="114"/>
      <c r="AS217" s="118"/>
    </row>
    <row r="218" spans="1:45" ht="15" hidden="1" customHeight="1">
      <c r="A218" s="121"/>
      <c r="B218" s="67"/>
      <c r="C218" s="68"/>
      <c r="D218" s="68"/>
      <c r="E218" s="126"/>
      <c r="F218" s="68"/>
      <c r="G218" s="91"/>
      <c r="H218" s="85"/>
      <c r="I218" s="61"/>
      <c r="J218" s="110"/>
      <c r="K218" s="58"/>
      <c r="L218" s="58"/>
      <c r="M218" s="110"/>
      <c r="N218" s="63"/>
      <c r="O218" s="63"/>
      <c r="P218" s="90"/>
      <c r="Q218" s="58"/>
      <c r="R218" s="59"/>
      <c r="S218" s="29"/>
      <c r="T218" s="30"/>
      <c r="U218" s="31"/>
      <c r="V218" s="31"/>
      <c r="W218" s="31"/>
      <c r="X218" s="31"/>
      <c r="Y218" s="31"/>
      <c r="Z218" s="32"/>
      <c r="AA218" s="33"/>
      <c r="AB218" s="33"/>
      <c r="AC218" s="125"/>
      <c r="AD218" s="57"/>
      <c r="AE218" s="57"/>
      <c r="AF218" s="63"/>
      <c r="AG218" s="63"/>
      <c r="AH218" s="82"/>
      <c r="AI218" s="82"/>
      <c r="AJ218" s="78"/>
      <c r="AK218" s="78"/>
      <c r="AL218" s="78"/>
      <c r="AM218" s="80"/>
      <c r="AN218" s="80"/>
      <c r="AO218" s="80"/>
      <c r="AP218" s="80"/>
      <c r="AQ218" s="76"/>
      <c r="AR218" s="114"/>
      <c r="AS218" s="118"/>
    </row>
    <row r="219" spans="1:45" ht="15" hidden="1" customHeight="1">
      <c r="A219" s="121"/>
      <c r="B219" s="67"/>
      <c r="C219" s="68"/>
      <c r="D219" s="68"/>
      <c r="E219" s="126"/>
      <c r="F219" s="68"/>
      <c r="G219" s="91"/>
      <c r="H219" s="85"/>
      <c r="I219" s="61"/>
      <c r="J219" s="110"/>
      <c r="K219" s="58"/>
      <c r="L219" s="58"/>
      <c r="M219" s="110"/>
      <c r="N219" s="63"/>
      <c r="O219" s="63"/>
      <c r="P219" s="90"/>
      <c r="Q219" s="58"/>
      <c r="R219" s="59"/>
      <c r="S219" s="29"/>
      <c r="T219" s="30"/>
      <c r="U219" s="31"/>
      <c r="V219" s="31"/>
      <c r="W219" s="31"/>
      <c r="X219" s="31"/>
      <c r="Y219" s="31"/>
      <c r="Z219" s="32"/>
      <c r="AA219" s="33"/>
      <c r="AB219" s="33"/>
      <c r="AC219" s="125"/>
      <c r="AD219" s="57"/>
      <c r="AE219" s="57"/>
      <c r="AF219" s="63"/>
      <c r="AG219" s="63"/>
      <c r="AH219" s="82"/>
      <c r="AI219" s="82"/>
      <c r="AJ219" s="78"/>
      <c r="AK219" s="78"/>
      <c r="AL219" s="78"/>
      <c r="AM219" s="80"/>
      <c r="AN219" s="80"/>
      <c r="AO219" s="80"/>
      <c r="AP219" s="80"/>
      <c r="AQ219" s="76"/>
      <c r="AR219" s="114"/>
      <c r="AS219" s="118"/>
    </row>
    <row r="220" spans="1:45" ht="15" hidden="1" customHeight="1">
      <c r="A220" s="121"/>
      <c r="B220" s="67"/>
      <c r="C220" s="68"/>
      <c r="D220" s="68"/>
      <c r="E220" s="126"/>
      <c r="F220" s="68"/>
      <c r="G220" s="91"/>
      <c r="H220" s="85"/>
      <c r="I220" s="61">
        <v>9.4</v>
      </c>
      <c r="J220" s="110"/>
      <c r="K220" s="58"/>
      <c r="L220" s="58"/>
      <c r="M220" s="110"/>
      <c r="N220" s="63"/>
      <c r="O220" s="63"/>
      <c r="P220" s="90"/>
      <c r="Q220" s="58"/>
      <c r="R220" s="59"/>
      <c r="S220" s="29"/>
      <c r="T220" s="30"/>
      <c r="U220" s="31"/>
      <c r="V220" s="31"/>
      <c r="W220" s="31"/>
      <c r="X220" s="31"/>
      <c r="Y220" s="31"/>
      <c r="Z220" s="32"/>
      <c r="AA220" s="33"/>
      <c r="AB220" s="33"/>
      <c r="AC220" s="125"/>
      <c r="AD220" s="57"/>
      <c r="AE220" s="57"/>
      <c r="AF220" s="63"/>
      <c r="AG220" s="63"/>
      <c r="AH220" s="82"/>
      <c r="AI220" s="82"/>
      <c r="AJ220" s="78"/>
      <c r="AK220" s="78"/>
      <c r="AL220" s="78"/>
      <c r="AM220" s="80"/>
      <c r="AN220" s="80"/>
      <c r="AO220" s="80"/>
      <c r="AP220" s="80"/>
      <c r="AQ220" s="76"/>
      <c r="AR220" s="113"/>
      <c r="AS220" s="58"/>
    </row>
    <row r="221" spans="1:45" ht="15" hidden="1" customHeight="1">
      <c r="A221" s="121"/>
      <c r="B221" s="67"/>
      <c r="C221" s="68"/>
      <c r="D221" s="68"/>
      <c r="E221" s="126"/>
      <c r="F221" s="68"/>
      <c r="G221" s="91"/>
      <c r="H221" s="85"/>
      <c r="I221" s="61"/>
      <c r="J221" s="110"/>
      <c r="K221" s="58"/>
      <c r="L221" s="58"/>
      <c r="M221" s="110"/>
      <c r="N221" s="63"/>
      <c r="O221" s="63"/>
      <c r="P221" s="90"/>
      <c r="Q221" s="58"/>
      <c r="R221" s="59"/>
      <c r="S221" s="29"/>
      <c r="T221" s="30"/>
      <c r="U221" s="31"/>
      <c r="V221" s="31"/>
      <c r="W221" s="31"/>
      <c r="X221" s="31"/>
      <c r="Y221" s="31"/>
      <c r="Z221" s="32"/>
      <c r="AA221" s="33"/>
      <c r="AB221" s="33"/>
      <c r="AC221" s="125"/>
      <c r="AD221" s="57"/>
      <c r="AE221" s="57"/>
      <c r="AF221" s="63"/>
      <c r="AG221" s="63"/>
      <c r="AH221" s="82"/>
      <c r="AI221" s="82"/>
      <c r="AJ221" s="78"/>
      <c r="AK221" s="78"/>
      <c r="AL221" s="78"/>
      <c r="AM221" s="80"/>
      <c r="AN221" s="80"/>
      <c r="AO221" s="80"/>
      <c r="AP221" s="80"/>
      <c r="AQ221" s="76"/>
      <c r="AR221" s="114"/>
      <c r="AS221" s="118"/>
    </row>
    <row r="222" spans="1:45" ht="15" hidden="1" customHeight="1">
      <c r="A222" s="121"/>
      <c r="B222" s="67"/>
      <c r="C222" s="68"/>
      <c r="D222" s="68"/>
      <c r="E222" s="126"/>
      <c r="F222" s="68"/>
      <c r="G222" s="91"/>
      <c r="H222" s="85"/>
      <c r="I222" s="61"/>
      <c r="J222" s="110"/>
      <c r="K222" s="58"/>
      <c r="L222" s="58"/>
      <c r="M222" s="110"/>
      <c r="N222" s="63"/>
      <c r="O222" s="63"/>
      <c r="P222" s="90"/>
      <c r="Q222" s="58"/>
      <c r="R222" s="59"/>
      <c r="S222" s="29"/>
      <c r="T222" s="30"/>
      <c r="U222" s="31"/>
      <c r="V222" s="31"/>
      <c r="W222" s="31"/>
      <c r="X222" s="31"/>
      <c r="Y222" s="31"/>
      <c r="Z222" s="32"/>
      <c r="AA222" s="33"/>
      <c r="AB222" s="33"/>
      <c r="AC222" s="125"/>
      <c r="AD222" s="57"/>
      <c r="AE222" s="57"/>
      <c r="AF222" s="63"/>
      <c r="AG222" s="63"/>
      <c r="AH222" s="82"/>
      <c r="AI222" s="82"/>
      <c r="AJ222" s="78"/>
      <c r="AK222" s="78"/>
      <c r="AL222" s="78"/>
      <c r="AM222" s="80"/>
      <c r="AN222" s="80"/>
      <c r="AO222" s="80"/>
      <c r="AP222" s="80"/>
      <c r="AQ222" s="76"/>
      <c r="AR222" s="114"/>
      <c r="AS222" s="118"/>
    </row>
    <row r="223" spans="1:45" ht="15" hidden="1" customHeight="1">
      <c r="A223" s="121"/>
      <c r="B223" s="67"/>
      <c r="C223" s="68"/>
      <c r="D223" s="68"/>
      <c r="E223" s="126"/>
      <c r="F223" s="68"/>
      <c r="G223" s="91"/>
      <c r="H223" s="85"/>
      <c r="I223" s="61"/>
      <c r="J223" s="110"/>
      <c r="K223" s="58"/>
      <c r="L223" s="58"/>
      <c r="M223" s="110"/>
      <c r="N223" s="63"/>
      <c r="O223" s="63"/>
      <c r="P223" s="90"/>
      <c r="Q223" s="58"/>
      <c r="R223" s="59"/>
      <c r="S223" s="29"/>
      <c r="T223" s="30"/>
      <c r="U223" s="31"/>
      <c r="V223" s="31"/>
      <c r="W223" s="31"/>
      <c r="X223" s="31"/>
      <c r="Y223" s="31"/>
      <c r="Z223" s="32"/>
      <c r="AA223" s="33"/>
      <c r="AB223" s="33"/>
      <c r="AC223" s="125"/>
      <c r="AD223" s="57"/>
      <c r="AE223" s="57"/>
      <c r="AF223" s="63"/>
      <c r="AG223" s="63"/>
      <c r="AH223" s="82"/>
      <c r="AI223" s="82"/>
      <c r="AJ223" s="78"/>
      <c r="AK223" s="78"/>
      <c r="AL223" s="78"/>
      <c r="AM223" s="80"/>
      <c r="AN223" s="80"/>
      <c r="AO223" s="80"/>
      <c r="AP223" s="80"/>
      <c r="AQ223" s="76"/>
      <c r="AR223" s="114"/>
      <c r="AS223" s="118"/>
    </row>
    <row r="224" spans="1:45" ht="15" hidden="1" customHeight="1">
      <c r="A224" s="121"/>
      <c r="B224" s="67"/>
      <c r="C224" s="68"/>
      <c r="D224" s="68"/>
      <c r="E224" s="126"/>
      <c r="F224" s="68"/>
      <c r="G224" s="91"/>
      <c r="H224" s="85"/>
      <c r="I224" s="61"/>
      <c r="J224" s="110"/>
      <c r="K224" s="58"/>
      <c r="L224" s="58"/>
      <c r="M224" s="110"/>
      <c r="N224" s="63"/>
      <c r="O224" s="63"/>
      <c r="P224" s="90"/>
      <c r="Q224" s="58"/>
      <c r="R224" s="59"/>
      <c r="S224" s="29"/>
      <c r="T224" s="30"/>
      <c r="U224" s="31"/>
      <c r="V224" s="31"/>
      <c r="W224" s="31"/>
      <c r="X224" s="31"/>
      <c r="Y224" s="31"/>
      <c r="Z224" s="32"/>
      <c r="AA224" s="33"/>
      <c r="AB224" s="33"/>
      <c r="AC224" s="125"/>
      <c r="AD224" s="57"/>
      <c r="AE224" s="57"/>
      <c r="AF224" s="63"/>
      <c r="AG224" s="63"/>
      <c r="AH224" s="82"/>
      <c r="AI224" s="82"/>
      <c r="AJ224" s="78"/>
      <c r="AK224" s="78"/>
      <c r="AL224" s="78"/>
      <c r="AM224" s="80"/>
      <c r="AN224" s="80"/>
      <c r="AO224" s="80"/>
      <c r="AP224" s="80"/>
      <c r="AQ224" s="76"/>
      <c r="AR224" s="114"/>
      <c r="AS224" s="118"/>
    </row>
    <row r="225" spans="1:45" ht="15" hidden="1" customHeight="1">
      <c r="A225" s="121"/>
      <c r="B225" s="67"/>
      <c r="C225" s="68"/>
      <c r="D225" s="68"/>
      <c r="E225" s="126"/>
      <c r="F225" s="68"/>
      <c r="G225" s="91"/>
      <c r="H225" s="85"/>
      <c r="I225" s="61">
        <v>9.5</v>
      </c>
      <c r="J225" s="110"/>
      <c r="K225" s="58"/>
      <c r="L225" s="58"/>
      <c r="M225" s="110"/>
      <c r="N225" s="63"/>
      <c r="O225" s="63"/>
      <c r="P225" s="90"/>
      <c r="Q225" s="58"/>
      <c r="R225" s="59"/>
      <c r="S225" s="29"/>
      <c r="T225" s="30"/>
      <c r="U225" s="31"/>
      <c r="V225" s="31"/>
      <c r="W225" s="31"/>
      <c r="X225" s="31"/>
      <c r="Y225" s="31"/>
      <c r="Z225" s="32"/>
      <c r="AA225" s="33"/>
      <c r="AB225" s="33"/>
      <c r="AC225" s="125"/>
      <c r="AD225" s="57"/>
      <c r="AE225" s="57"/>
      <c r="AF225" s="63"/>
      <c r="AG225" s="63"/>
      <c r="AH225" s="82"/>
      <c r="AI225" s="82"/>
      <c r="AJ225" s="78"/>
      <c r="AK225" s="78"/>
      <c r="AL225" s="78"/>
      <c r="AM225" s="80"/>
      <c r="AN225" s="80"/>
      <c r="AO225" s="80"/>
      <c r="AP225" s="80"/>
      <c r="AQ225" s="76"/>
      <c r="AR225" s="113"/>
      <c r="AS225" s="58"/>
    </row>
    <row r="226" spans="1:45" ht="15" hidden="1" customHeight="1">
      <c r="A226" s="121"/>
      <c r="B226" s="67"/>
      <c r="C226" s="68"/>
      <c r="D226" s="68"/>
      <c r="E226" s="126"/>
      <c r="F226" s="68"/>
      <c r="G226" s="91"/>
      <c r="H226" s="85"/>
      <c r="I226" s="61"/>
      <c r="J226" s="110"/>
      <c r="K226" s="58"/>
      <c r="L226" s="58"/>
      <c r="M226" s="110"/>
      <c r="N226" s="63"/>
      <c r="O226" s="63"/>
      <c r="P226" s="90"/>
      <c r="Q226" s="58"/>
      <c r="R226" s="59"/>
      <c r="S226" s="29"/>
      <c r="T226" s="30"/>
      <c r="U226" s="31"/>
      <c r="V226" s="31"/>
      <c r="W226" s="31"/>
      <c r="X226" s="31"/>
      <c r="Y226" s="31"/>
      <c r="Z226" s="32"/>
      <c r="AA226" s="33"/>
      <c r="AB226" s="33"/>
      <c r="AC226" s="125"/>
      <c r="AD226" s="57"/>
      <c r="AE226" s="57"/>
      <c r="AF226" s="63"/>
      <c r="AG226" s="63"/>
      <c r="AH226" s="82"/>
      <c r="AI226" s="82"/>
      <c r="AJ226" s="78"/>
      <c r="AK226" s="78"/>
      <c r="AL226" s="78"/>
      <c r="AM226" s="80"/>
      <c r="AN226" s="80"/>
      <c r="AO226" s="80"/>
      <c r="AP226" s="80"/>
      <c r="AQ226" s="76"/>
      <c r="AR226" s="114"/>
      <c r="AS226" s="118"/>
    </row>
    <row r="227" spans="1:45" ht="15" hidden="1" customHeight="1">
      <c r="A227" s="121"/>
      <c r="B227" s="67"/>
      <c r="C227" s="68"/>
      <c r="D227" s="68"/>
      <c r="E227" s="126"/>
      <c r="F227" s="68"/>
      <c r="G227" s="91"/>
      <c r="H227" s="85"/>
      <c r="I227" s="61"/>
      <c r="J227" s="110"/>
      <c r="K227" s="58"/>
      <c r="L227" s="58"/>
      <c r="M227" s="110"/>
      <c r="N227" s="63"/>
      <c r="O227" s="63"/>
      <c r="P227" s="90"/>
      <c r="Q227" s="58"/>
      <c r="R227" s="59"/>
      <c r="S227" s="29"/>
      <c r="T227" s="30"/>
      <c r="U227" s="31"/>
      <c r="V227" s="31"/>
      <c r="W227" s="31"/>
      <c r="X227" s="31"/>
      <c r="Y227" s="31"/>
      <c r="Z227" s="32"/>
      <c r="AA227" s="33"/>
      <c r="AB227" s="33"/>
      <c r="AC227" s="125"/>
      <c r="AD227" s="57"/>
      <c r="AE227" s="57"/>
      <c r="AF227" s="63"/>
      <c r="AG227" s="63"/>
      <c r="AH227" s="82"/>
      <c r="AI227" s="82"/>
      <c r="AJ227" s="78"/>
      <c r="AK227" s="78"/>
      <c r="AL227" s="78"/>
      <c r="AM227" s="80"/>
      <c r="AN227" s="80"/>
      <c r="AO227" s="80"/>
      <c r="AP227" s="80"/>
      <c r="AQ227" s="76"/>
      <c r="AR227" s="114"/>
      <c r="AS227" s="118"/>
    </row>
    <row r="228" spans="1:45" ht="15" hidden="1" customHeight="1">
      <c r="A228" s="121"/>
      <c r="B228" s="67"/>
      <c r="C228" s="68"/>
      <c r="D228" s="68"/>
      <c r="E228" s="126"/>
      <c r="F228" s="68"/>
      <c r="G228" s="91"/>
      <c r="H228" s="85"/>
      <c r="I228" s="61"/>
      <c r="J228" s="110"/>
      <c r="K228" s="58"/>
      <c r="L228" s="58"/>
      <c r="M228" s="110"/>
      <c r="N228" s="63"/>
      <c r="O228" s="63"/>
      <c r="P228" s="90"/>
      <c r="Q228" s="58"/>
      <c r="R228" s="59"/>
      <c r="S228" s="29"/>
      <c r="T228" s="30"/>
      <c r="U228" s="31"/>
      <c r="V228" s="31"/>
      <c r="W228" s="31"/>
      <c r="X228" s="31"/>
      <c r="Y228" s="31"/>
      <c r="Z228" s="32"/>
      <c r="AA228" s="33"/>
      <c r="AB228" s="33"/>
      <c r="AC228" s="125"/>
      <c r="AD228" s="57"/>
      <c r="AE228" s="57"/>
      <c r="AF228" s="63"/>
      <c r="AG228" s="63"/>
      <c r="AH228" s="82"/>
      <c r="AI228" s="82"/>
      <c r="AJ228" s="78"/>
      <c r="AK228" s="78"/>
      <c r="AL228" s="78"/>
      <c r="AM228" s="80"/>
      <c r="AN228" s="80"/>
      <c r="AO228" s="80"/>
      <c r="AP228" s="80"/>
      <c r="AQ228" s="76"/>
      <c r="AR228" s="114"/>
      <c r="AS228" s="118"/>
    </row>
    <row r="229" spans="1:45" ht="15" hidden="1" customHeight="1">
      <c r="A229" s="121"/>
      <c r="B229" s="67"/>
      <c r="C229" s="68"/>
      <c r="D229" s="68"/>
      <c r="E229" s="126"/>
      <c r="F229" s="68"/>
      <c r="G229" s="91"/>
      <c r="H229" s="85"/>
      <c r="I229" s="61"/>
      <c r="J229" s="110"/>
      <c r="K229" s="58"/>
      <c r="L229" s="58"/>
      <c r="M229" s="110"/>
      <c r="N229" s="63"/>
      <c r="O229" s="63"/>
      <c r="P229" s="90"/>
      <c r="Q229" s="58"/>
      <c r="R229" s="59"/>
      <c r="S229" s="29"/>
      <c r="T229" s="30"/>
      <c r="U229" s="31"/>
      <c r="V229" s="31"/>
      <c r="W229" s="31"/>
      <c r="X229" s="31"/>
      <c r="Y229" s="31"/>
      <c r="Z229" s="32"/>
      <c r="AA229" s="33"/>
      <c r="AB229" s="33"/>
      <c r="AC229" s="125"/>
      <c r="AD229" s="57"/>
      <c r="AE229" s="57"/>
      <c r="AF229" s="63"/>
      <c r="AG229" s="63"/>
      <c r="AH229" s="82"/>
      <c r="AI229" s="82"/>
      <c r="AJ229" s="78"/>
      <c r="AK229" s="78"/>
      <c r="AL229" s="78"/>
      <c r="AM229" s="80"/>
      <c r="AN229" s="80"/>
      <c r="AO229" s="80"/>
      <c r="AP229" s="80"/>
      <c r="AQ229" s="76"/>
      <c r="AR229" s="114"/>
      <c r="AS229" s="118"/>
    </row>
    <row r="230" spans="1:45" ht="15" customHeight="1">
      <c r="A230" s="127" t="str">
        <f>IF(E230&lt;&gt;"",'[7]Información General'!$D$15&amp;"_"&amp;+$A$1+2,"")</f>
        <v>2026_2</v>
      </c>
      <c r="B230" s="67" t="s">
        <v>299</v>
      </c>
      <c r="C230" s="68" t="s">
        <v>43</v>
      </c>
      <c r="D230" s="67" t="s">
        <v>493</v>
      </c>
      <c r="E230" s="111" t="s">
        <v>494</v>
      </c>
      <c r="F230" s="67" t="s">
        <v>46</v>
      </c>
      <c r="G230" s="91" t="s">
        <v>164</v>
      </c>
      <c r="H230" s="85"/>
      <c r="I230" s="84">
        <v>10.1</v>
      </c>
      <c r="J230" s="132" t="s">
        <v>498</v>
      </c>
      <c r="K230" s="128" t="s">
        <v>48</v>
      </c>
      <c r="L230" s="128" t="s">
        <v>62</v>
      </c>
      <c r="M230" s="132" t="s">
        <v>499</v>
      </c>
      <c r="N230" s="137">
        <v>7</v>
      </c>
      <c r="O230" s="137">
        <v>4</v>
      </c>
      <c r="P230" s="138" t="str">
        <f>IF(AND(N230&lt;&gt;"",O230&lt;&gt;""),IF(AND(N230&gt;5,O230&gt;5),"I",IF(AND(N230&lt;=5,O230&gt;5),"II",IF(AND(N230&gt;5,O230&lt;=5),"IV",IF(AND(N230&lt;=5,O230&lt;=5),"III")))),"")</f>
        <v>IV</v>
      </c>
      <c r="Q230" s="128" t="s">
        <v>55</v>
      </c>
      <c r="R230" s="93"/>
      <c r="S230" s="29"/>
      <c r="T230" s="30"/>
      <c r="U230" s="31"/>
      <c r="V230" s="31"/>
      <c r="W230" s="31"/>
      <c r="X230" s="31"/>
      <c r="Y230" s="31"/>
      <c r="Z230" s="32"/>
      <c r="AA230" s="33"/>
      <c r="AB230" s="33"/>
      <c r="AC230" s="134" t="s">
        <v>55</v>
      </c>
      <c r="AD230" s="136" t="str">
        <f>IF($N230=1,"b","")</f>
        <v/>
      </c>
      <c r="AE230" s="136" t="str">
        <f>IF($O230=1,"b","")</f>
        <v/>
      </c>
      <c r="AF230" s="137">
        <v>7</v>
      </c>
      <c r="AG230" s="137">
        <v>4</v>
      </c>
      <c r="AH230" s="133">
        <v>0</v>
      </c>
      <c r="AI230" s="133">
        <v>0</v>
      </c>
      <c r="AJ230" s="97">
        <v>1</v>
      </c>
      <c r="AK230" s="97">
        <v>1</v>
      </c>
      <c r="AL230" s="97">
        <v>2</v>
      </c>
      <c r="AM230" s="130" t="str">
        <f>IF($AL230&gt;=2,IF(AND($AF230="",$AG230=""),"",IF(AND($AF230&gt;5,$AG230&gt;5),"I","")),"")</f>
        <v/>
      </c>
      <c r="AN230" s="130" t="str">
        <f>IF($AL230&gt;=2,IF(AND($AF230="",$AG230=""),"",IF(AND($AF230&lt;6,$AG230&gt;5),"II","")),"")</f>
        <v/>
      </c>
      <c r="AO230" s="130" t="str">
        <f>IF($AL230&gt;=2,IF(AND($AF230="",$AG230=""),"",IF(AND($AF230&lt;6,$AG230&lt;6),"III","")),"")</f>
        <v/>
      </c>
      <c r="AP230" s="130" t="str">
        <f>IF($AL230&gt;=2,IF(AND($AF230="",$AG230=""),"",IF(AND($AF230&gt;5,$AG230&lt;6),"IV","")),"")</f>
        <v>IV</v>
      </c>
      <c r="AQ230" s="131" t="s">
        <v>159</v>
      </c>
      <c r="AR230" s="129" t="s">
        <v>505</v>
      </c>
      <c r="AS230" s="128">
        <v>70</v>
      </c>
    </row>
    <row r="231" spans="1:45" ht="15" customHeight="1">
      <c r="A231" s="127"/>
      <c r="B231" s="67"/>
      <c r="C231" s="68"/>
      <c r="D231" s="67"/>
      <c r="E231" s="111"/>
      <c r="F231" s="67"/>
      <c r="G231" s="91"/>
      <c r="H231" s="85"/>
      <c r="I231" s="84"/>
      <c r="J231" s="132"/>
      <c r="K231" s="128"/>
      <c r="L231" s="128"/>
      <c r="M231" s="132"/>
      <c r="N231" s="137"/>
      <c r="O231" s="137"/>
      <c r="P231" s="107"/>
      <c r="Q231" s="128"/>
      <c r="R231" s="93"/>
      <c r="S231" s="29"/>
      <c r="T231" s="30"/>
      <c r="U231" s="31"/>
      <c r="V231" s="31"/>
      <c r="W231" s="31"/>
      <c r="X231" s="31"/>
      <c r="Y231" s="31"/>
      <c r="Z231" s="32"/>
      <c r="AA231" s="33"/>
      <c r="AB231" s="33"/>
      <c r="AC231" s="135"/>
      <c r="AD231" s="57"/>
      <c r="AE231" s="57"/>
      <c r="AF231" s="137"/>
      <c r="AG231" s="105"/>
      <c r="AH231" s="82"/>
      <c r="AI231" s="82"/>
      <c r="AJ231" s="98"/>
      <c r="AK231" s="98"/>
      <c r="AL231" s="98"/>
      <c r="AM231" s="80"/>
      <c r="AN231" s="80"/>
      <c r="AO231" s="80"/>
      <c r="AP231" s="80"/>
      <c r="AQ231" s="131"/>
      <c r="AR231" s="129"/>
      <c r="AS231" s="128"/>
    </row>
    <row r="232" spans="1:45" ht="15" customHeight="1">
      <c r="A232" s="127"/>
      <c r="B232" s="67"/>
      <c r="C232" s="68"/>
      <c r="D232" s="67"/>
      <c r="E232" s="111"/>
      <c r="F232" s="67"/>
      <c r="G232" s="91"/>
      <c r="H232" s="85"/>
      <c r="I232" s="84"/>
      <c r="J232" s="132"/>
      <c r="K232" s="128"/>
      <c r="L232" s="128"/>
      <c r="M232" s="132"/>
      <c r="N232" s="137"/>
      <c r="O232" s="137"/>
      <c r="P232" s="107"/>
      <c r="Q232" s="128"/>
      <c r="R232" s="93"/>
      <c r="S232" s="29"/>
      <c r="T232" s="30"/>
      <c r="U232" s="31"/>
      <c r="V232" s="31"/>
      <c r="W232" s="31"/>
      <c r="X232" s="31"/>
      <c r="Y232" s="31"/>
      <c r="Z232" s="32"/>
      <c r="AA232" s="33"/>
      <c r="AB232" s="33"/>
      <c r="AC232" s="135"/>
      <c r="AD232" s="57"/>
      <c r="AE232" s="57"/>
      <c r="AF232" s="137"/>
      <c r="AG232" s="105"/>
      <c r="AH232" s="82"/>
      <c r="AI232" s="82"/>
      <c r="AJ232" s="98"/>
      <c r="AK232" s="98"/>
      <c r="AL232" s="98"/>
      <c r="AM232" s="80"/>
      <c r="AN232" s="80"/>
      <c r="AO232" s="80"/>
      <c r="AP232" s="80"/>
      <c r="AQ232" s="131"/>
      <c r="AR232" s="129"/>
      <c r="AS232" s="128"/>
    </row>
    <row r="233" spans="1:45" ht="15" customHeight="1">
      <c r="A233" s="127"/>
      <c r="B233" s="67"/>
      <c r="C233" s="68"/>
      <c r="D233" s="67"/>
      <c r="E233" s="111"/>
      <c r="F233" s="67"/>
      <c r="G233" s="91"/>
      <c r="H233" s="85"/>
      <c r="I233" s="84"/>
      <c r="J233" s="132"/>
      <c r="K233" s="128"/>
      <c r="L233" s="128"/>
      <c r="M233" s="132"/>
      <c r="N233" s="137"/>
      <c r="O233" s="137"/>
      <c r="P233" s="107"/>
      <c r="Q233" s="128"/>
      <c r="R233" s="93"/>
      <c r="S233" s="29"/>
      <c r="T233" s="30"/>
      <c r="U233" s="31"/>
      <c r="V233" s="31"/>
      <c r="W233" s="31"/>
      <c r="X233" s="31"/>
      <c r="Y233" s="31"/>
      <c r="Z233" s="32"/>
      <c r="AA233" s="33"/>
      <c r="AB233" s="33"/>
      <c r="AC233" s="135"/>
      <c r="AD233" s="57"/>
      <c r="AE233" s="57"/>
      <c r="AF233" s="137"/>
      <c r="AG233" s="105"/>
      <c r="AH233" s="82"/>
      <c r="AI233" s="82"/>
      <c r="AJ233" s="98"/>
      <c r="AK233" s="98"/>
      <c r="AL233" s="98"/>
      <c r="AM233" s="80"/>
      <c r="AN233" s="80"/>
      <c r="AO233" s="80"/>
      <c r="AP233" s="80"/>
      <c r="AQ233" s="131"/>
      <c r="AR233" s="129"/>
      <c r="AS233" s="128"/>
    </row>
    <row r="234" spans="1:45" ht="15" customHeight="1">
      <c r="A234" s="127"/>
      <c r="B234" s="67"/>
      <c r="C234" s="68"/>
      <c r="D234" s="67"/>
      <c r="E234" s="111"/>
      <c r="F234" s="67"/>
      <c r="G234" s="91"/>
      <c r="H234" s="85"/>
      <c r="I234" s="84"/>
      <c r="J234" s="132"/>
      <c r="K234" s="128"/>
      <c r="L234" s="128"/>
      <c r="M234" s="132"/>
      <c r="N234" s="137"/>
      <c r="O234" s="137"/>
      <c r="P234" s="107"/>
      <c r="Q234" s="128"/>
      <c r="R234" s="93"/>
      <c r="S234" s="29"/>
      <c r="T234" s="30"/>
      <c r="U234" s="31"/>
      <c r="V234" s="31"/>
      <c r="W234" s="31"/>
      <c r="X234" s="31"/>
      <c r="Y234" s="31"/>
      <c r="Z234" s="32"/>
      <c r="AA234" s="33"/>
      <c r="AB234" s="33"/>
      <c r="AC234" s="135"/>
      <c r="AD234" s="57"/>
      <c r="AE234" s="57"/>
      <c r="AF234" s="137"/>
      <c r="AG234" s="105"/>
      <c r="AH234" s="82"/>
      <c r="AI234" s="82"/>
      <c r="AJ234" s="98"/>
      <c r="AK234" s="98"/>
      <c r="AL234" s="98"/>
      <c r="AM234" s="80"/>
      <c r="AN234" s="80"/>
      <c r="AO234" s="80"/>
      <c r="AP234" s="80"/>
      <c r="AQ234" s="131"/>
      <c r="AR234" s="129"/>
      <c r="AS234" s="128"/>
    </row>
    <row r="235" spans="1:45" ht="15" customHeight="1">
      <c r="A235" s="127"/>
      <c r="B235" s="67"/>
      <c r="C235" s="68"/>
      <c r="D235" s="67"/>
      <c r="E235" s="111"/>
      <c r="F235" s="67"/>
      <c r="G235" s="91"/>
      <c r="H235" s="85"/>
      <c r="I235" s="84">
        <v>10.199999999999999</v>
      </c>
      <c r="J235" s="132" t="s">
        <v>500</v>
      </c>
      <c r="K235" s="128" t="s">
        <v>48</v>
      </c>
      <c r="L235" s="128" t="s">
        <v>62</v>
      </c>
      <c r="M235" s="132"/>
      <c r="N235" s="137"/>
      <c r="O235" s="137"/>
      <c r="P235" s="107"/>
      <c r="Q235" s="128" t="s">
        <v>55</v>
      </c>
      <c r="R235" s="93"/>
      <c r="S235" s="29"/>
      <c r="T235" s="30"/>
      <c r="U235" s="31"/>
      <c r="V235" s="31"/>
      <c r="W235" s="31"/>
      <c r="X235" s="31"/>
      <c r="Y235" s="31"/>
      <c r="Z235" s="32"/>
      <c r="AA235" s="33"/>
      <c r="AB235" s="33"/>
      <c r="AC235" s="135"/>
      <c r="AD235" s="57"/>
      <c r="AE235" s="57"/>
      <c r="AF235" s="137"/>
      <c r="AG235" s="105"/>
      <c r="AH235" s="82"/>
      <c r="AI235" s="82"/>
      <c r="AJ235" s="98"/>
      <c r="AK235" s="98"/>
      <c r="AL235" s="98"/>
      <c r="AM235" s="80"/>
      <c r="AN235" s="80"/>
      <c r="AO235" s="80"/>
      <c r="AP235" s="80"/>
      <c r="AQ235" s="131"/>
      <c r="AR235" s="129" t="s">
        <v>506</v>
      </c>
      <c r="AS235" s="128">
        <v>25</v>
      </c>
    </row>
    <row r="236" spans="1:45" ht="15" customHeight="1">
      <c r="A236" s="127"/>
      <c r="B236" s="67"/>
      <c r="C236" s="68"/>
      <c r="D236" s="67"/>
      <c r="E236" s="111"/>
      <c r="F236" s="67"/>
      <c r="G236" s="91"/>
      <c r="H236" s="85"/>
      <c r="I236" s="84"/>
      <c r="J236" s="132"/>
      <c r="K236" s="128"/>
      <c r="L236" s="128"/>
      <c r="M236" s="132"/>
      <c r="N236" s="137"/>
      <c r="O236" s="137"/>
      <c r="P236" s="107"/>
      <c r="Q236" s="128"/>
      <c r="R236" s="93"/>
      <c r="S236" s="29"/>
      <c r="T236" s="30"/>
      <c r="U236" s="31"/>
      <c r="V236" s="31"/>
      <c r="W236" s="31"/>
      <c r="X236" s="31"/>
      <c r="Y236" s="31"/>
      <c r="Z236" s="32"/>
      <c r="AA236" s="33"/>
      <c r="AB236" s="33"/>
      <c r="AC236" s="135"/>
      <c r="AD236" s="57"/>
      <c r="AE236" s="57"/>
      <c r="AF236" s="137"/>
      <c r="AG236" s="105"/>
      <c r="AH236" s="82"/>
      <c r="AI236" s="82"/>
      <c r="AJ236" s="98"/>
      <c r="AK236" s="98"/>
      <c r="AL236" s="98"/>
      <c r="AM236" s="80"/>
      <c r="AN236" s="80"/>
      <c r="AO236" s="80"/>
      <c r="AP236" s="80"/>
      <c r="AQ236" s="131"/>
      <c r="AR236" s="114"/>
      <c r="AS236" s="118"/>
    </row>
    <row r="237" spans="1:45" ht="15" customHeight="1">
      <c r="A237" s="127"/>
      <c r="B237" s="67"/>
      <c r="C237" s="68"/>
      <c r="D237" s="67"/>
      <c r="E237" s="111"/>
      <c r="F237" s="67"/>
      <c r="G237" s="91"/>
      <c r="H237" s="85"/>
      <c r="I237" s="84"/>
      <c r="J237" s="132"/>
      <c r="K237" s="128"/>
      <c r="L237" s="128"/>
      <c r="M237" s="132"/>
      <c r="N237" s="137"/>
      <c r="O237" s="137"/>
      <c r="P237" s="107"/>
      <c r="Q237" s="128"/>
      <c r="R237" s="93"/>
      <c r="S237" s="29"/>
      <c r="T237" s="30"/>
      <c r="U237" s="31"/>
      <c r="V237" s="31"/>
      <c r="W237" s="31"/>
      <c r="X237" s="31"/>
      <c r="Y237" s="31"/>
      <c r="Z237" s="32"/>
      <c r="AA237" s="33"/>
      <c r="AB237" s="33"/>
      <c r="AC237" s="135"/>
      <c r="AD237" s="57"/>
      <c r="AE237" s="57"/>
      <c r="AF237" s="137"/>
      <c r="AG237" s="105"/>
      <c r="AH237" s="82"/>
      <c r="AI237" s="82"/>
      <c r="AJ237" s="98"/>
      <c r="AK237" s="98"/>
      <c r="AL237" s="98"/>
      <c r="AM237" s="80"/>
      <c r="AN237" s="80"/>
      <c r="AO237" s="80"/>
      <c r="AP237" s="80"/>
      <c r="AQ237" s="131"/>
      <c r="AR237" s="114"/>
      <c r="AS237" s="118"/>
    </row>
    <row r="238" spans="1:45" ht="15" customHeight="1">
      <c r="A238" s="127"/>
      <c r="B238" s="67"/>
      <c r="C238" s="68"/>
      <c r="D238" s="67"/>
      <c r="E238" s="111"/>
      <c r="F238" s="67"/>
      <c r="G238" s="91"/>
      <c r="H238" s="85"/>
      <c r="I238" s="84"/>
      <c r="J238" s="132"/>
      <c r="K238" s="128"/>
      <c r="L238" s="128"/>
      <c r="M238" s="132"/>
      <c r="N238" s="137"/>
      <c r="O238" s="137"/>
      <c r="P238" s="107"/>
      <c r="Q238" s="128"/>
      <c r="R238" s="93"/>
      <c r="S238" s="29"/>
      <c r="T238" s="30"/>
      <c r="U238" s="31"/>
      <c r="V238" s="31"/>
      <c r="W238" s="31"/>
      <c r="X238" s="31"/>
      <c r="Y238" s="31"/>
      <c r="Z238" s="32"/>
      <c r="AA238" s="33"/>
      <c r="AB238" s="33"/>
      <c r="AC238" s="135"/>
      <c r="AD238" s="57"/>
      <c r="AE238" s="57"/>
      <c r="AF238" s="137"/>
      <c r="AG238" s="105"/>
      <c r="AH238" s="82"/>
      <c r="AI238" s="82"/>
      <c r="AJ238" s="98"/>
      <c r="AK238" s="98"/>
      <c r="AL238" s="98"/>
      <c r="AM238" s="80"/>
      <c r="AN238" s="80"/>
      <c r="AO238" s="80"/>
      <c r="AP238" s="80"/>
      <c r="AQ238" s="131"/>
      <c r="AR238" s="114"/>
      <c r="AS238" s="118"/>
    </row>
    <row r="239" spans="1:45" ht="15" customHeight="1">
      <c r="A239" s="127"/>
      <c r="B239" s="67"/>
      <c r="C239" s="68"/>
      <c r="D239" s="67"/>
      <c r="E239" s="111"/>
      <c r="F239" s="67"/>
      <c r="G239" s="91"/>
      <c r="H239" s="85"/>
      <c r="I239" s="84"/>
      <c r="J239" s="132"/>
      <c r="K239" s="128"/>
      <c r="L239" s="128"/>
      <c r="M239" s="132"/>
      <c r="N239" s="137"/>
      <c r="O239" s="137"/>
      <c r="P239" s="107"/>
      <c r="Q239" s="128"/>
      <c r="R239" s="93"/>
      <c r="S239" s="29"/>
      <c r="T239" s="30"/>
      <c r="U239" s="31"/>
      <c r="V239" s="31"/>
      <c r="W239" s="31"/>
      <c r="X239" s="31"/>
      <c r="Y239" s="31"/>
      <c r="Z239" s="32"/>
      <c r="AA239" s="33"/>
      <c r="AB239" s="33"/>
      <c r="AC239" s="135"/>
      <c r="AD239" s="57"/>
      <c r="AE239" s="57"/>
      <c r="AF239" s="137"/>
      <c r="AG239" s="105"/>
      <c r="AH239" s="82"/>
      <c r="AI239" s="82"/>
      <c r="AJ239" s="98"/>
      <c r="AK239" s="98"/>
      <c r="AL239" s="98"/>
      <c r="AM239" s="80"/>
      <c r="AN239" s="80"/>
      <c r="AO239" s="80"/>
      <c r="AP239" s="80"/>
      <c r="AQ239" s="131"/>
      <c r="AR239" s="114"/>
      <c r="AS239" s="118"/>
    </row>
    <row r="240" spans="1:45" ht="80.25" customHeight="1">
      <c r="A240" s="127"/>
      <c r="B240" s="67"/>
      <c r="C240" s="68"/>
      <c r="D240" s="67"/>
      <c r="E240" s="111"/>
      <c r="F240" s="67"/>
      <c r="G240" s="91"/>
      <c r="H240" s="85"/>
      <c r="I240" s="84">
        <v>10.3</v>
      </c>
      <c r="J240" s="132" t="s">
        <v>501</v>
      </c>
      <c r="K240" s="128" t="s">
        <v>137</v>
      </c>
      <c r="L240" s="128" t="s">
        <v>62</v>
      </c>
      <c r="M240" s="132"/>
      <c r="N240" s="137"/>
      <c r="O240" s="137"/>
      <c r="P240" s="107"/>
      <c r="Q240" s="128" t="s">
        <v>55</v>
      </c>
      <c r="R240" s="93"/>
      <c r="S240" s="29"/>
      <c r="T240" s="30"/>
      <c r="U240" s="31"/>
      <c r="V240" s="31"/>
      <c r="W240" s="31"/>
      <c r="X240" s="31"/>
      <c r="Y240" s="31"/>
      <c r="Z240" s="32"/>
      <c r="AA240" s="33"/>
      <c r="AB240" s="33"/>
      <c r="AC240" s="135"/>
      <c r="AD240" s="57"/>
      <c r="AE240" s="57"/>
      <c r="AF240" s="137"/>
      <c r="AG240" s="105"/>
      <c r="AH240" s="82"/>
      <c r="AI240" s="82"/>
      <c r="AJ240" s="98"/>
      <c r="AK240" s="98"/>
      <c r="AL240" s="98"/>
      <c r="AM240" s="80"/>
      <c r="AN240" s="80"/>
      <c r="AO240" s="80"/>
      <c r="AP240" s="80"/>
      <c r="AQ240" s="131"/>
      <c r="AR240" s="129" t="s">
        <v>507</v>
      </c>
      <c r="AS240" s="128">
        <v>80</v>
      </c>
    </row>
    <row r="241" spans="1:45" ht="15" hidden="1" customHeight="1">
      <c r="A241" s="127"/>
      <c r="B241" s="67"/>
      <c r="C241" s="68"/>
      <c r="D241" s="67"/>
      <c r="E241" s="111"/>
      <c r="F241" s="67"/>
      <c r="G241" s="91"/>
      <c r="H241" s="85"/>
      <c r="I241" s="84"/>
      <c r="J241" s="132"/>
      <c r="K241" s="128"/>
      <c r="L241" s="128"/>
      <c r="M241" s="132"/>
      <c r="N241" s="137"/>
      <c r="O241" s="137"/>
      <c r="P241" s="107"/>
      <c r="Q241" s="128"/>
      <c r="R241" s="93"/>
      <c r="S241" s="29"/>
      <c r="T241" s="30"/>
      <c r="U241" s="31"/>
      <c r="V241" s="31"/>
      <c r="W241" s="31"/>
      <c r="X241" s="31"/>
      <c r="Y241" s="31"/>
      <c r="Z241" s="32"/>
      <c r="AA241" s="33"/>
      <c r="AB241" s="33"/>
      <c r="AC241" s="135"/>
      <c r="AD241" s="57"/>
      <c r="AE241" s="57"/>
      <c r="AF241" s="137"/>
      <c r="AG241" s="105"/>
      <c r="AH241" s="82"/>
      <c r="AI241" s="82"/>
      <c r="AJ241" s="98"/>
      <c r="AK241" s="98"/>
      <c r="AL241" s="98"/>
      <c r="AM241" s="80"/>
      <c r="AN241" s="80"/>
      <c r="AO241" s="80"/>
      <c r="AP241" s="80"/>
      <c r="AQ241" s="131"/>
      <c r="AR241" s="114"/>
      <c r="AS241" s="118"/>
    </row>
    <row r="242" spans="1:45" ht="15" hidden="1" customHeight="1">
      <c r="A242" s="127"/>
      <c r="B242" s="67"/>
      <c r="C242" s="68"/>
      <c r="D242" s="67"/>
      <c r="E242" s="111"/>
      <c r="F242" s="67"/>
      <c r="G242" s="91"/>
      <c r="H242" s="85"/>
      <c r="I242" s="84"/>
      <c r="J242" s="132"/>
      <c r="K242" s="128"/>
      <c r="L242" s="128"/>
      <c r="M242" s="132"/>
      <c r="N242" s="137"/>
      <c r="O242" s="137"/>
      <c r="P242" s="107"/>
      <c r="Q242" s="128"/>
      <c r="R242" s="93"/>
      <c r="S242" s="29"/>
      <c r="T242" s="30"/>
      <c r="U242" s="31"/>
      <c r="V242" s="31"/>
      <c r="W242" s="31"/>
      <c r="X242" s="31"/>
      <c r="Y242" s="31"/>
      <c r="Z242" s="32"/>
      <c r="AA242" s="33"/>
      <c r="AB242" s="33"/>
      <c r="AC242" s="135"/>
      <c r="AD242" s="57"/>
      <c r="AE242" s="57"/>
      <c r="AF242" s="137"/>
      <c r="AG242" s="105"/>
      <c r="AH242" s="82"/>
      <c r="AI242" s="82"/>
      <c r="AJ242" s="98"/>
      <c r="AK242" s="98"/>
      <c r="AL242" s="98"/>
      <c r="AM242" s="80"/>
      <c r="AN242" s="80"/>
      <c r="AO242" s="80"/>
      <c r="AP242" s="80"/>
      <c r="AQ242" s="131"/>
      <c r="AR242" s="114"/>
      <c r="AS242" s="118"/>
    </row>
    <row r="243" spans="1:45" ht="15" hidden="1" customHeight="1">
      <c r="A243" s="127"/>
      <c r="B243" s="67"/>
      <c r="C243" s="68"/>
      <c r="D243" s="67"/>
      <c r="E243" s="111"/>
      <c r="F243" s="67"/>
      <c r="G243" s="91"/>
      <c r="H243" s="85"/>
      <c r="I243" s="84"/>
      <c r="J243" s="132"/>
      <c r="K243" s="128"/>
      <c r="L243" s="128"/>
      <c r="M243" s="132"/>
      <c r="N243" s="137"/>
      <c r="O243" s="137"/>
      <c r="P243" s="107"/>
      <c r="Q243" s="128"/>
      <c r="R243" s="93"/>
      <c r="S243" s="29"/>
      <c r="T243" s="30"/>
      <c r="U243" s="31"/>
      <c r="V243" s="31"/>
      <c r="W243" s="31"/>
      <c r="X243" s="31"/>
      <c r="Y243" s="31"/>
      <c r="Z243" s="32"/>
      <c r="AA243" s="33"/>
      <c r="AB243" s="33"/>
      <c r="AC243" s="135"/>
      <c r="AD243" s="57"/>
      <c r="AE243" s="57"/>
      <c r="AF243" s="137"/>
      <c r="AG243" s="105"/>
      <c r="AH243" s="82"/>
      <c r="AI243" s="82"/>
      <c r="AJ243" s="98"/>
      <c r="AK243" s="98"/>
      <c r="AL243" s="98"/>
      <c r="AM243" s="80"/>
      <c r="AN243" s="80"/>
      <c r="AO243" s="80"/>
      <c r="AP243" s="80"/>
      <c r="AQ243" s="131"/>
      <c r="AR243" s="114"/>
      <c r="AS243" s="118"/>
    </row>
    <row r="244" spans="1:45" ht="15" hidden="1" customHeight="1">
      <c r="A244" s="127"/>
      <c r="B244" s="67"/>
      <c r="C244" s="68"/>
      <c r="D244" s="67"/>
      <c r="E244" s="111"/>
      <c r="F244" s="67"/>
      <c r="G244" s="91"/>
      <c r="H244" s="85"/>
      <c r="I244" s="84"/>
      <c r="J244" s="132"/>
      <c r="K244" s="128"/>
      <c r="L244" s="128"/>
      <c r="M244" s="132"/>
      <c r="N244" s="137"/>
      <c r="O244" s="137"/>
      <c r="P244" s="107"/>
      <c r="Q244" s="128"/>
      <c r="R244" s="93"/>
      <c r="S244" s="29"/>
      <c r="T244" s="30"/>
      <c r="U244" s="31"/>
      <c r="V244" s="31"/>
      <c r="W244" s="31"/>
      <c r="X244" s="31"/>
      <c r="Y244" s="31"/>
      <c r="Z244" s="32"/>
      <c r="AA244" s="33"/>
      <c r="AB244" s="33"/>
      <c r="AC244" s="135"/>
      <c r="AD244" s="57"/>
      <c r="AE244" s="57"/>
      <c r="AF244" s="137"/>
      <c r="AG244" s="105"/>
      <c r="AH244" s="82"/>
      <c r="AI244" s="82"/>
      <c r="AJ244" s="98"/>
      <c r="AK244" s="98"/>
      <c r="AL244" s="98"/>
      <c r="AM244" s="80"/>
      <c r="AN244" s="80"/>
      <c r="AO244" s="80"/>
      <c r="AP244" s="80"/>
      <c r="AQ244" s="131"/>
      <c r="AR244" s="114"/>
      <c r="AS244" s="118"/>
    </row>
    <row r="245" spans="1:45" ht="15" hidden="1" customHeight="1">
      <c r="A245" s="127"/>
      <c r="B245" s="67"/>
      <c r="C245" s="68"/>
      <c r="D245" s="67"/>
      <c r="E245" s="111"/>
      <c r="F245" s="67"/>
      <c r="G245" s="91"/>
      <c r="H245" s="85"/>
      <c r="I245" s="84">
        <v>10.4</v>
      </c>
      <c r="J245" s="132"/>
      <c r="K245" s="128"/>
      <c r="L245" s="128"/>
      <c r="M245" s="132"/>
      <c r="N245" s="137"/>
      <c r="O245" s="137"/>
      <c r="P245" s="107"/>
      <c r="Q245" s="128"/>
      <c r="R245" s="93"/>
      <c r="S245" s="29"/>
      <c r="T245" s="30"/>
      <c r="U245" s="31"/>
      <c r="V245" s="31"/>
      <c r="W245" s="31"/>
      <c r="X245" s="31"/>
      <c r="Y245" s="31"/>
      <c r="Z245" s="32"/>
      <c r="AA245" s="33"/>
      <c r="AB245" s="33"/>
      <c r="AC245" s="135"/>
      <c r="AD245" s="57"/>
      <c r="AE245" s="57"/>
      <c r="AF245" s="137"/>
      <c r="AG245" s="105"/>
      <c r="AH245" s="82"/>
      <c r="AI245" s="82"/>
      <c r="AJ245" s="98"/>
      <c r="AK245" s="98"/>
      <c r="AL245" s="98"/>
      <c r="AM245" s="80"/>
      <c r="AN245" s="80"/>
      <c r="AO245" s="80"/>
      <c r="AP245" s="80"/>
      <c r="AQ245" s="131"/>
      <c r="AR245" s="129"/>
      <c r="AS245" s="128"/>
    </row>
    <row r="246" spans="1:45" ht="15" hidden="1" customHeight="1">
      <c r="A246" s="127"/>
      <c r="B246" s="67"/>
      <c r="C246" s="68"/>
      <c r="D246" s="67"/>
      <c r="E246" s="111"/>
      <c r="F246" s="67"/>
      <c r="G246" s="91"/>
      <c r="H246" s="85"/>
      <c r="I246" s="84"/>
      <c r="J246" s="132"/>
      <c r="K246" s="128"/>
      <c r="L246" s="128"/>
      <c r="M246" s="132"/>
      <c r="N246" s="137"/>
      <c r="O246" s="137"/>
      <c r="P246" s="107"/>
      <c r="Q246" s="128"/>
      <c r="R246" s="93"/>
      <c r="S246" s="29"/>
      <c r="T246" s="30"/>
      <c r="U246" s="31"/>
      <c r="V246" s="31"/>
      <c r="W246" s="31"/>
      <c r="X246" s="31"/>
      <c r="Y246" s="31"/>
      <c r="Z246" s="32"/>
      <c r="AA246" s="33"/>
      <c r="AB246" s="33"/>
      <c r="AC246" s="135"/>
      <c r="AD246" s="57"/>
      <c r="AE246" s="57"/>
      <c r="AF246" s="137"/>
      <c r="AG246" s="105"/>
      <c r="AH246" s="82"/>
      <c r="AI246" s="82"/>
      <c r="AJ246" s="98"/>
      <c r="AK246" s="98"/>
      <c r="AL246" s="98"/>
      <c r="AM246" s="80"/>
      <c r="AN246" s="80"/>
      <c r="AO246" s="80"/>
      <c r="AP246" s="80"/>
      <c r="AQ246" s="131"/>
      <c r="AR246" s="114"/>
      <c r="AS246" s="118"/>
    </row>
    <row r="247" spans="1:45" ht="30" hidden="1" customHeight="1">
      <c r="A247" s="127"/>
      <c r="B247" s="67"/>
      <c r="C247" s="68"/>
      <c r="D247" s="67"/>
      <c r="E247" s="111"/>
      <c r="F247" s="67"/>
      <c r="G247" s="91"/>
      <c r="H247" s="85"/>
      <c r="I247" s="84"/>
      <c r="J247" s="132"/>
      <c r="K247" s="128"/>
      <c r="L247" s="128"/>
      <c r="M247" s="132"/>
      <c r="N247" s="137"/>
      <c r="O247" s="137"/>
      <c r="P247" s="107"/>
      <c r="Q247" s="128"/>
      <c r="R247" s="93"/>
      <c r="S247" s="29"/>
      <c r="T247" s="30"/>
      <c r="U247" s="31"/>
      <c r="V247" s="31"/>
      <c r="W247" s="31"/>
      <c r="X247" s="31"/>
      <c r="Y247" s="31"/>
      <c r="Z247" s="32"/>
      <c r="AA247" s="33"/>
      <c r="AB247" s="33"/>
      <c r="AC247" s="135"/>
      <c r="AD247" s="57"/>
      <c r="AE247" s="57"/>
      <c r="AF247" s="137"/>
      <c r="AG247" s="105"/>
      <c r="AH247" s="82"/>
      <c r="AI247" s="82"/>
      <c r="AJ247" s="98"/>
      <c r="AK247" s="98"/>
      <c r="AL247" s="98"/>
      <c r="AM247" s="80"/>
      <c r="AN247" s="80"/>
      <c r="AO247" s="80"/>
      <c r="AP247" s="80"/>
      <c r="AQ247" s="131"/>
      <c r="AR247" s="114"/>
      <c r="AS247" s="118"/>
    </row>
    <row r="248" spans="1:45" ht="36" hidden="1" customHeight="1">
      <c r="A248" s="127"/>
      <c r="B248" s="67"/>
      <c r="C248" s="68"/>
      <c r="D248" s="67"/>
      <c r="E248" s="111"/>
      <c r="F248" s="67"/>
      <c r="G248" s="91"/>
      <c r="H248" s="85"/>
      <c r="I248" s="84"/>
      <c r="J248" s="132"/>
      <c r="K248" s="128"/>
      <c r="L248" s="128"/>
      <c r="M248" s="132"/>
      <c r="N248" s="137"/>
      <c r="O248" s="137"/>
      <c r="P248" s="107"/>
      <c r="Q248" s="128"/>
      <c r="R248" s="93"/>
      <c r="S248" s="29"/>
      <c r="T248" s="30"/>
      <c r="U248" s="31"/>
      <c r="V248" s="31"/>
      <c r="W248" s="31"/>
      <c r="X248" s="31"/>
      <c r="Y248" s="31"/>
      <c r="Z248" s="32"/>
      <c r="AA248" s="33"/>
      <c r="AB248" s="33"/>
      <c r="AC248" s="135"/>
      <c r="AD248" s="57"/>
      <c r="AE248" s="57"/>
      <c r="AF248" s="137"/>
      <c r="AG248" s="105"/>
      <c r="AH248" s="82"/>
      <c r="AI248" s="82"/>
      <c r="AJ248" s="98"/>
      <c r="AK248" s="98"/>
      <c r="AL248" s="98"/>
      <c r="AM248" s="80"/>
      <c r="AN248" s="80"/>
      <c r="AO248" s="80"/>
      <c r="AP248" s="80"/>
      <c r="AQ248" s="131"/>
      <c r="AR248" s="114"/>
      <c r="AS248" s="118"/>
    </row>
    <row r="249" spans="1:45" ht="33.75" hidden="1" customHeight="1">
      <c r="A249" s="127"/>
      <c r="B249" s="67"/>
      <c r="C249" s="68"/>
      <c r="D249" s="67"/>
      <c r="E249" s="111"/>
      <c r="F249" s="67"/>
      <c r="G249" s="91"/>
      <c r="H249" s="85"/>
      <c r="I249" s="84"/>
      <c r="J249" s="132"/>
      <c r="K249" s="128"/>
      <c r="L249" s="128"/>
      <c r="M249" s="132"/>
      <c r="N249" s="137"/>
      <c r="O249" s="137"/>
      <c r="P249" s="107"/>
      <c r="Q249" s="128"/>
      <c r="R249" s="93"/>
      <c r="S249" s="29"/>
      <c r="T249" s="30"/>
      <c r="U249" s="31"/>
      <c r="V249" s="31"/>
      <c r="W249" s="31"/>
      <c r="X249" s="31"/>
      <c r="Y249" s="31"/>
      <c r="Z249" s="32"/>
      <c r="AA249" s="33"/>
      <c r="AB249" s="33"/>
      <c r="AC249" s="135"/>
      <c r="AD249" s="57"/>
      <c r="AE249" s="57"/>
      <c r="AF249" s="137"/>
      <c r="AG249" s="105"/>
      <c r="AH249" s="82"/>
      <c r="AI249" s="82"/>
      <c r="AJ249" s="98"/>
      <c r="AK249" s="98"/>
      <c r="AL249" s="98"/>
      <c r="AM249" s="80"/>
      <c r="AN249" s="80"/>
      <c r="AO249" s="80"/>
      <c r="AP249" s="80"/>
      <c r="AQ249" s="131"/>
      <c r="AR249" s="114"/>
      <c r="AS249" s="118"/>
    </row>
    <row r="250" spans="1:45" ht="36" hidden="1" customHeight="1">
      <c r="A250" s="127"/>
      <c r="B250" s="67"/>
      <c r="C250" s="68"/>
      <c r="D250" s="67"/>
      <c r="E250" s="111"/>
      <c r="F250" s="67"/>
      <c r="G250" s="91"/>
      <c r="H250" s="85"/>
      <c r="I250" s="84">
        <v>10.5</v>
      </c>
      <c r="J250" s="132"/>
      <c r="K250" s="128"/>
      <c r="L250" s="128"/>
      <c r="M250" s="132"/>
      <c r="N250" s="137"/>
      <c r="O250" s="137"/>
      <c r="P250" s="107"/>
      <c r="Q250" s="128"/>
      <c r="R250" s="93"/>
      <c r="S250" s="29"/>
      <c r="T250" s="30"/>
      <c r="U250" s="31"/>
      <c r="V250" s="31"/>
      <c r="W250" s="31"/>
      <c r="X250" s="31"/>
      <c r="Y250" s="31"/>
      <c r="Z250" s="32"/>
      <c r="AA250" s="33"/>
      <c r="AB250" s="33"/>
      <c r="AC250" s="135"/>
      <c r="AD250" s="57"/>
      <c r="AE250" s="57"/>
      <c r="AF250" s="137"/>
      <c r="AG250" s="105"/>
      <c r="AH250" s="82"/>
      <c r="AI250" s="82"/>
      <c r="AJ250" s="98"/>
      <c r="AK250" s="98"/>
      <c r="AL250" s="98"/>
      <c r="AM250" s="80"/>
      <c r="AN250" s="80"/>
      <c r="AO250" s="80"/>
      <c r="AP250" s="80"/>
      <c r="AQ250" s="131"/>
      <c r="AR250" s="129"/>
      <c r="AS250" s="128"/>
    </row>
    <row r="251" spans="1:45" ht="36" hidden="1" customHeight="1">
      <c r="A251" s="127"/>
      <c r="B251" s="67"/>
      <c r="C251" s="68"/>
      <c r="D251" s="67"/>
      <c r="E251" s="111"/>
      <c r="F251" s="67"/>
      <c r="G251" s="91"/>
      <c r="H251" s="85"/>
      <c r="I251" s="84"/>
      <c r="J251" s="132"/>
      <c r="K251" s="128"/>
      <c r="L251" s="128"/>
      <c r="M251" s="132"/>
      <c r="N251" s="137"/>
      <c r="O251" s="137"/>
      <c r="P251" s="107"/>
      <c r="Q251" s="128"/>
      <c r="R251" s="93"/>
      <c r="S251" s="29"/>
      <c r="T251" s="30"/>
      <c r="U251" s="31"/>
      <c r="V251" s="31"/>
      <c r="W251" s="31"/>
      <c r="X251" s="31"/>
      <c r="Y251" s="31"/>
      <c r="Z251" s="32"/>
      <c r="AA251" s="33"/>
      <c r="AB251" s="33"/>
      <c r="AC251" s="135"/>
      <c r="AD251" s="57"/>
      <c r="AE251" s="57"/>
      <c r="AF251" s="137"/>
      <c r="AG251" s="105"/>
      <c r="AH251" s="82"/>
      <c r="AI251" s="82"/>
      <c r="AJ251" s="98"/>
      <c r="AK251" s="98"/>
      <c r="AL251" s="98"/>
      <c r="AM251" s="80"/>
      <c r="AN251" s="80"/>
      <c r="AO251" s="80"/>
      <c r="AP251" s="80"/>
      <c r="AQ251" s="131"/>
      <c r="AR251" s="114"/>
      <c r="AS251" s="118"/>
    </row>
    <row r="252" spans="1:45" ht="24" hidden="1" customHeight="1">
      <c r="A252" s="127"/>
      <c r="B252" s="67"/>
      <c r="C252" s="68"/>
      <c r="D252" s="67"/>
      <c r="E252" s="111"/>
      <c r="F252" s="67"/>
      <c r="G252" s="91"/>
      <c r="H252" s="85"/>
      <c r="I252" s="84"/>
      <c r="J252" s="132"/>
      <c r="K252" s="128"/>
      <c r="L252" s="128"/>
      <c r="M252" s="132"/>
      <c r="N252" s="137"/>
      <c r="O252" s="137"/>
      <c r="P252" s="107"/>
      <c r="Q252" s="128"/>
      <c r="R252" s="93"/>
      <c r="S252" s="29"/>
      <c r="T252" s="30"/>
      <c r="U252" s="31"/>
      <c r="V252" s="31"/>
      <c r="W252" s="31"/>
      <c r="X252" s="31"/>
      <c r="Y252" s="31"/>
      <c r="Z252" s="32"/>
      <c r="AA252" s="33"/>
      <c r="AB252" s="33"/>
      <c r="AC252" s="135"/>
      <c r="AD252" s="57"/>
      <c r="AE252" s="57"/>
      <c r="AF252" s="137"/>
      <c r="AG252" s="105"/>
      <c r="AH252" s="82"/>
      <c r="AI252" s="82"/>
      <c r="AJ252" s="98"/>
      <c r="AK252" s="98"/>
      <c r="AL252" s="98"/>
      <c r="AM252" s="80"/>
      <c r="AN252" s="80"/>
      <c r="AO252" s="80"/>
      <c r="AP252" s="80"/>
      <c r="AQ252" s="131"/>
      <c r="AR252" s="114"/>
      <c r="AS252" s="118"/>
    </row>
    <row r="253" spans="1:45" ht="39" hidden="1" customHeight="1">
      <c r="A253" s="127"/>
      <c r="B253" s="67"/>
      <c r="C253" s="68"/>
      <c r="D253" s="67"/>
      <c r="E253" s="111"/>
      <c r="F253" s="67"/>
      <c r="G253" s="91"/>
      <c r="H253" s="85"/>
      <c r="I253" s="84"/>
      <c r="J253" s="132"/>
      <c r="K253" s="128"/>
      <c r="L253" s="128"/>
      <c r="M253" s="132"/>
      <c r="N253" s="137"/>
      <c r="O253" s="137"/>
      <c r="P253" s="107"/>
      <c r="Q253" s="128"/>
      <c r="R253" s="93"/>
      <c r="S253" s="29"/>
      <c r="T253" s="30"/>
      <c r="U253" s="31"/>
      <c r="V253" s="31"/>
      <c r="W253" s="31"/>
      <c r="X253" s="31"/>
      <c r="Y253" s="31"/>
      <c r="Z253" s="32"/>
      <c r="AA253" s="33"/>
      <c r="AB253" s="33"/>
      <c r="AC253" s="135"/>
      <c r="AD253" s="57"/>
      <c r="AE253" s="57"/>
      <c r="AF253" s="137"/>
      <c r="AG253" s="105"/>
      <c r="AH253" s="82"/>
      <c r="AI253" s="82"/>
      <c r="AJ253" s="98"/>
      <c r="AK253" s="98"/>
      <c r="AL253" s="98"/>
      <c r="AM253" s="80"/>
      <c r="AN253" s="80"/>
      <c r="AO253" s="80"/>
      <c r="AP253" s="80"/>
      <c r="AQ253" s="131"/>
      <c r="AR253" s="114"/>
      <c r="AS253" s="118"/>
    </row>
    <row r="254" spans="1:45" ht="24" hidden="1" customHeight="1">
      <c r="A254" s="127"/>
      <c r="B254" s="67"/>
      <c r="C254" s="68"/>
      <c r="D254" s="67"/>
      <c r="E254" s="111"/>
      <c r="F254" s="67"/>
      <c r="G254" s="91"/>
      <c r="H254" s="85"/>
      <c r="I254" s="84"/>
      <c r="J254" s="132"/>
      <c r="K254" s="128"/>
      <c r="L254" s="128"/>
      <c r="M254" s="132"/>
      <c r="N254" s="137"/>
      <c r="O254" s="137"/>
      <c r="P254" s="107"/>
      <c r="Q254" s="128"/>
      <c r="R254" s="93"/>
      <c r="S254" s="29"/>
      <c r="T254" s="30"/>
      <c r="U254" s="31"/>
      <c r="V254" s="31"/>
      <c r="W254" s="31"/>
      <c r="X254" s="31"/>
      <c r="Y254" s="31"/>
      <c r="Z254" s="32"/>
      <c r="AA254" s="33"/>
      <c r="AB254" s="33"/>
      <c r="AC254" s="135"/>
      <c r="AD254" s="57"/>
      <c r="AE254" s="57"/>
      <c r="AF254" s="137"/>
      <c r="AG254" s="105"/>
      <c r="AH254" s="82"/>
      <c r="AI254" s="82"/>
      <c r="AJ254" s="98"/>
      <c r="AK254" s="98"/>
      <c r="AL254" s="98"/>
      <c r="AM254" s="80"/>
      <c r="AN254" s="80"/>
      <c r="AO254" s="80"/>
      <c r="AP254" s="80"/>
      <c r="AQ254" s="131"/>
      <c r="AR254" s="114"/>
      <c r="AS254" s="118"/>
    </row>
    <row r="255" spans="1:45" ht="15" customHeight="1">
      <c r="A255" s="121" t="str">
        <f>IF(E255&lt;&gt;"",'[8]Información General'!$D$15&amp;"_"&amp;+$A$1+1,"")</f>
        <v>2026_1</v>
      </c>
      <c r="B255" s="67" t="s">
        <v>336</v>
      </c>
      <c r="C255" s="68" t="s">
        <v>168</v>
      </c>
      <c r="D255" s="68" t="s">
        <v>337</v>
      </c>
      <c r="E255" s="111" t="s">
        <v>508</v>
      </c>
      <c r="F255" s="68" t="s">
        <v>46</v>
      </c>
      <c r="G255" s="91" t="s">
        <v>164</v>
      </c>
      <c r="H255" s="85"/>
      <c r="I255" s="61">
        <v>11.1</v>
      </c>
      <c r="J255" s="110" t="s">
        <v>513</v>
      </c>
      <c r="K255" s="58" t="s">
        <v>137</v>
      </c>
      <c r="L255" s="58" t="s">
        <v>62</v>
      </c>
      <c r="M255" s="110" t="s">
        <v>339</v>
      </c>
      <c r="N255" s="63">
        <v>4</v>
      </c>
      <c r="O255" s="63">
        <v>4</v>
      </c>
      <c r="P255" s="120" t="str">
        <f>IF(AND(N255&lt;&gt;"",O255&lt;&gt;""),IF(AND(N255&gt;5,O255&gt;5),"I",IF(AND(N255&lt;=5,O255&gt;5),"II",IF(AND(N255&gt;5,O255&lt;=5),"IV",IF(AND(N255&lt;=5,O255&lt;=5),"III")))),"")</f>
        <v>III</v>
      </c>
      <c r="Q255" s="58" t="s">
        <v>55</v>
      </c>
      <c r="R255" s="59"/>
      <c r="S255" s="29"/>
      <c r="T255" s="30"/>
      <c r="U255" s="31"/>
      <c r="V255" s="31"/>
      <c r="W255" s="31"/>
      <c r="X255" s="31"/>
      <c r="Y255" s="31"/>
      <c r="Z255" s="32"/>
      <c r="AA255" s="33"/>
      <c r="AB255" s="33"/>
      <c r="AC255" s="124" t="s">
        <v>55</v>
      </c>
      <c r="AD255" s="56" t="str">
        <f>IF($N255=1,"b","")</f>
        <v/>
      </c>
      <c r="AE255" s="56" t="str">
        <f>IF($O255=1,"b","")</f>
        <v/>
      </c>
      <c r="AF255" s="63">
        <v>4</v>
      </c>
      <c r="AG255" s="63">
        <v>4</v>
      </c>
      <c r="AH255" s="81">
        <v>0</v>
      </c>
      <c r="AI255" s="81">
        <v>0</v>
      </c>
      <c r="AJ255" s="77">
        <v>1</v>
      </c>
      <c r="AK255" s="77">
        <v>1</v>
      </c>
      <c r="AL255" s="77">
        <v>2</v>
      </c>
      <c r="AM255" s="123" t="str">
        <f>IF($AL255&gt;=2,IF(AND($AF255="",$AG255=""),"",IF(AND($AF255&gt;5,$AG255&gt;5),"I","")),"")</f>
        <v/>
      </c>
      <c r="AN255" s="123" t="str">
        <f>IF($AL255&gt;=2,IF(AND($AF255="",$AG255=""),"",IF(AND($AF255&lt;6,$AG255&gt;5),"II","")),"")</f>
        <v/>
      </c>
      <c r="AO255" s="123" t="str">
        <f>IF($AL255&gt;=2,IF(AND($AF255="",$AG255=""),"",IF(AND($AF255&lt;6,$AG255&lt;6),"III","")),"")</f>
        <v>III</v>
      </c>
      <c r="AP255" s="123" t="str">
        <f>IF($AL255&gt;=2,IF(AND($AF255="",$AG255=""),"",IF(AND($AF255&gt;5,$AG255&lt;6),"IV","")),"")</f>
        <v/>
      </c>
      <c r="AQ255" s="76" t="s">
        <v>56</v>
      </c>
      <c r="AR255" s="113" t="s">
        <v>522</v>
      </c>
      <c r="AS255" s="58">
        <v>50</v>
      </c>
    </row>
    <row r="256" spans="1:45" ht="15" customHeight="1">
      <c r="A256" s="121"/>
      <c r="B256" s="67"/>
      <c r="C256" s="68"/>
      <c r="D256" s="68"/>
      <c r="E256" s="111"/>
      <c r="F256" s="68"/>
      <c r="G256" s="91"/>
      <c r="H256" s="85"/>
      <c r="I256" s="61"/>
      <c r="J256" s="110"/>
      <c r="K256" s="58"/>
      <c r="L256" s="58"/>
      <c r="M256" s="110"/>
      <c r="N256" s="63"/>
      <c r="O256" s="63"/>
      <c r="P256" s="90"/>
      <c r="Q256" s="58"/>
      <c r="R256" s="60"/>
      <c r="S256" s="29"/>
      <c r="T256" s="30"/>
      <c r="U256" s="31"/>
      <c r="V256" s="31"/>
      <c r="W256" s="31"/>
      <c r="X256" s="31"/>
      <c r="Y256" s="31"/>
      <c r="Z256" s="32"/>
      <c r="AA256" s="33"/>
      <c r="AB256" s="33"/>
      <c r="AC256" s="125"/>
      <c r="AD256" s="57"/>
      <c r="AE256" s="57"/>
      <c r="AF256" s="63"/>
      <c r="AG256" s="63"/>
      <c r="AH256" s="82"/>
      <c r="AI256" s="82"/>
      <c r="AJ256" s="78"/>
      <c r="AK256" s="78"/>
      <c r="AL256" s="78"/>
      <c r="AM256" s="80"/>
      <c r="AN256" s="80"/>
      <c r="AO256" s="80"/>
      <c r="AP256" s="80"/>
      <c r="AQ256" s="76"/>
      <c r="AR256" s="113"/>
      <c r="AS256" s="58"/>
    </row>
    <row r="257" spans="1:45" ht="15" customHeight="1">
      <c r="A257" s="121"/>
      <c r="B257" s="67"/>
      <c r="C257" s="68"/>
      <c r="D257" s="68"/>
      <c r="E257" s="111"/>
      <c r="F257" s="68"/>
      <c r="G257" s="91"/>
      <c r="H257" s="85"/>
      <c r="I257" s="61"/>
      <c r="J257" s="110"/>
      <c r="K257" s="58"/>
      <c r="L257" s="58"/>
      <c r="M257" s="110"/>
      <c r="N257" s="63"/>
      <c r="O257" s="63"/>
      <c r="P257" s="90"/>
      <c r="Q257" s="58"/>
      <c r="R257" s="60"/>
      <c r="S257" s="29"/>
      <c r="T257" s="30"/>
      <c r="U257" s="31"/>
      <c r="V257" s="31"/>
      <c r="W257" s="31"/>
      <c r="X257" s="31"/>
      <c r="Y257" s="31"/>
      <c r="Z257" s="32"/>
      <c r="AA257" s="33"/>
      <c r="AB257" s="33"/>
      <c r="AC257" s="125"/>
      <c r="AD257" s="57"/>
      <c r="AE257" s="57"/>
      <c r="AF257" s="63"/>
      <c r="AG257" s="63"/>
      <c r="AH257" s="82"/>
      <c r="AI257" s="82"/>
      <c r="AJ257" s="78"/>
      <c r="AK257" s="78"/>
      <c r="AL257" s="78"/>
      <c r="AM257" s="80"/>
      <c r="AN257" s="80"/>
      <c r="AO257" s="80"/>
      <c r="AP257" s="80"/>
      <c r="AQ257" s="76"/>
      <c r="AR257" s="113"/>
      <c r="AS257" s="58"/>
    </row>
    <row r="258" spans="1:45" ht="15" customHeight="1">
      <c r="A258" s="121"/>
      <c r="B258" s="67"/>
      <c r="C258" s="68"/>
      <c r="D258" s="68"/>
      <c r="E258" s="111"/>
      <c r="F258" s="68"/>
      <c r="G258" s="91"/>
      <c r="H258" s="85"/>
      <c r="I258" s="61"/>
      <c r="J258" s="110"/>
      <c r="K258" s="58"/>
      <c r="L258" s="58"/>
      <c r="M258" s="110"/>
      <c r="N258" s="63"/>
      <c r="O258" s="63"/>
      <c r="P258" s="90"/>
      <c r="Q258" s="58"/>
      <c r="R258" s="60"/>
      <c r="S258" s="29"/>
      <c r="T258" s="30"/>
      <c r="U258" s="31"/>
      <c r="V258" s="31"/>
      <c r="W258" s="31"/>
      <c r="X258" s="31"/>
      <c r="Y258" s="31"/>
      <c r="Z258" s="32"/>
      <c r="AA258" s="33"/>
      <c r="AB258" s="33"/>
      <c r="AC258" s="125"/>
      <c r="AD258" s="57"/>
      <c r="AE258" s="57"/>
      <c r="AF258" s="63"/>
      <c r="AG258" s="63"/>
      <c r="AH258" s="82"/>
      <c r="AI258" s="82"/>
      <c r="AJ258" s="78"/>
      <c r="AK258" s="78"/>
      <c r="AL258" s="78"/>
      <c r="AM258" s="80"/>
      <c r="AN258" s="80"/>
      <c r="AO258" s="80"/>
      <c r="AP258" s="80"/>
      <c r="AQ258" s="76"/>
      <c r="AR258" s="113"/>
      <c r="AS258" s="58"/>
    </row>
    <row r="259" spans="1:45" ht="15" customHeight="1">
      <c r="A259" s="121"/>
      <c r="B259" s="67"/>
      <c r="C259" s="68"/>
      <c r="D259" s="68"/>
      <c r="E259" s="111"/>
      <c r="F259" s="68"/>
      <c r="G259" s="91"/>
      <c r="H259" s="85"/>
      <c r="I259" s="61"/>
      <c r="J259" s="110"/>
      <c r="K259" s="58"/>
      <c r="L259" s="58"/>
      <c r="M259" s="110"/>
      <c r="N259" s="63"/>
      <c r="O259" s="63"/>
      <c r="P259" s="90"/>
      <c r="Q259" s="58"/>
      <c r="R259" s="60"/>
      <c r="S259" s="29"/>
      <c r="T259" s="30"/>
      <c r="U259" s="31"/>
      <c r="V259" s="31"/>
      <c r="W259" s="31"/>
      <c r="X259" s="31"/>
      <c r="Y259" s="31"/>
      <c r="Z259" s="32"/>
      <c r="AA259" s="33"/>
      <c r="AB259" s="33"/>
      <c r="AC259" s="125"/>
      <c r="AD259" s="57"/>
      <c r="AE259" s="57"/>
      <c r="AF259" s="63"/>
      <c r="AG259" s="63"/>
      <c r="AH259" s="82"/>
      <c r="AI259" s="82"/>
      <c r="AJ259" s="78"/>
      <c r="AK259" s="78"/>
      <c r="AL259" s="78"/>
      <c r="AM259" s="80"/>
      <c r="AN259" s="80"/>
      <c r="AO259" s="80"/>
      <c r="AP259" s="80"/>
      <c r="AQ259" s="76"/>
      <c r="AR259" s="113"/>
      <c r="AS259" s="58"/>
    </row>
    <row r="260" spans="1:45" ht="15" customHeight="1">
      <c r="A260" s="121"/>
      <c r="B260" s="67"/>
      <c r="C260" s="68"/>
      <c r="D260" s="68"/>
      <c r="E260" s="111"/>
      <c r="F260" s="68"/>
      <c r="G260" s="91"/>
      <c r="H260" s="85"/>
      <c r="I260" s="61">
        <v>11.2</v>
      </c>
      <c r="J260" s="110" t="s">
        <v>514</v>
      </c>
      <c r="K260" s="58" t="s">
        <v>137</v>
      </c>
      <c r="L260" s="58" t="s">
        <v>62</v>
      </c>
      <c r="M260" s="110"/>
      <c r="N260" s="63"/>
      <c r="O260" s="63"/>
      <c r="P260" s="90"/>
      <c r="Q260" s="58" t="s">
        <v>55</v>
      </c>
      <c r="R260" s="59"/>
      <c r="S260" s="29"/>
      <c r="T260" s="30"/>
      <c r="U260" s="31"/>
      <c r="V260" s="31"/>
      <c r="W260" s="31"/>
      <c r="X260" s="31"/>
      <c r="Y260" s="31"/>
      <c r="Z260" s="32"/>
      <c r="AA260" s="33"/>
      <c r="AB260" s="33"/>
      <c r="AC260" s="125"/>
      <c r="AD260" s="57"/>
      <c r="AE260" s="57"/>
      <c r="AF260" s="63"/>
      <c r="AG260" s="63"/>
      <c r="AH260" s="82"/>
      <c r="AI260" s="82"/>
      <c r="AJ260" s="78"/>
      <c r="AK260" s="78"/>
      <c r="AL260" s="78"/>
      <c r="AM260" s="80"/>
      <c r="AN260" s="80"/>
      <c r="AO260" s="80"/>
      <c r="AP260" s="80"/>
      <c r="AQ260" s="76"/>
      <c r="AR260" s="113" t="s">
        <v>523</v>
      </c>
      <c r="AS260" s="58">
        <v>80</v>
      </c>
    </row>
    <row r="261" spans="1:45" ht="15" customHeight="1">
      <c r="A261" s="121"/>
      <c r="B261" s="67"/>
      <c r="C261" s="68"/>
      <c r="D261" s="68"/>
      <c r="E261" s="111"/>
      <c r="F261" s="68"/>
      <c r="G261" s="91"/>
      <c r="H261" s="85"/>
      <c r="I261" s="61"/>
      <c r="J261" s="110"/>
      <c r="K261" s="58"/>
      <c r="L261" s="58"/>
      <c r="M261" s="110"/>
      <c r="N261" s="63"/>
      <c r="O261" s="63"/>
      <c r="P261" s="90"/>
      <c r="Q261" s="58"/>
      <c r="R261" s="60"/>
      <c r="S261" s="29"/>
      <c r="T261" s="30"/>
      <c r="U261" s="31"/>
      <c r="V261" s="31"/>
      <c r="W261" s="31"/>
      <c r="X261" s="31"/>
      <c r="Y261" s="31"/>
      <c r="Z261" s="32"/>
      <c r="AA261" s="33"/>
      <c r="AB261" s="33"/>
      <c r="AC261" s="125"/>
      <c r="AD261" s="57"/>
      <c r="AE261" s="57"/>
      <c r="AF261" s="63"/>
      <c r="AG261" s="63"/>
      <c r="AH261" s="82"/>
      <c r="AI261" s="82"/>
      <c r="AJ261" s="78"/>
      <c r="AK261" s="78"/>
      <c r="AL261" s="78"/>
      <c r="AM261" s="80"/>
      <c r="AN261" s="80"/>
      <c r="AO261" s="80"/>
      <c r="AP261" s="80"/>
      <c r="AQ261" s="76"/>
      <c r="AR261" s="114"/>
      <c r="AS261" s="118"/>
    </row>
    <row r="262" spans="1:45" ht="15" customHeight="1">
      <c r="A262" s="121"/>
      <c r="B262" s="67"/>
      <c r="C262" s="68"/>
      <c r="D262" s="68"/>
      <c r="E262" s="111"/>
      <c r="F262" s="68"/>
      <c r="G262" s="91"/>
      <c r="H262" s="85"/>
      <c r="I262" s="61"/>
      <c r="J262" s="110"/>
      <c r="K262" s="58"/>
      <c r="L262" s="58"/>
      <c r="M262" s="110"/>
      <c r="N262" s="63"/>
      <c r="O262" s="63"/>
      <c r="P262" s="90"/>
      <c r="Q262" s="58"/>
      <c r="R262" s="60"/>
      <c r="S262" s="29"/>
      <c r="T262" s="30"/>
      <c r="U262" s="31"/>
      <c r="V262" s="31"/>
      <c r="W262" s="31"/>
      <c r="X262" s="31"/>
      <c r="Y262" s="31"/>
      <c r="Z262" s="32"/>
      <c r="AA262" s="33"/>
      <c r="AB262" s="33"/>
      <c r="AC262" s="125"/>
      <c r="AD262" s="57"/>
      <c r="AE262" s="57"/>
      <c r="AF262" s="63"/>
      <c r="AG262" s="63"/>
      <c r="AH262" s="82"/>
      <c r="AI262" s="82"/>
      <c r="AJ262" s="78"/>
      <c r="AK262" s="78"/>
      <c r="AL262" s="78"/>
      <c r="AM262" s="80"/>
      <c r="AN262" s="80"/>
      <c r="AO262" s="80"/>
      <c r="AP262" s="80"/>
      <c r="AQ262" s="76"/>
      <c r="AR262" s="114"/>
      <c r="AS262" s="118"/>
    </row>
    <row r="263" spans="1:45" ht="15" customHeight="1">
      <c r="A263" s="121"/>
      <c r="B263" s="67"/>
      <c r="C263" s="68"/>
      <c r="D263" s="68"/>
      <c r="E263" s="111"/>
      <c r="F263" s="68"/>
      <c r="G263" s="91"/>
      <c r="H263" s="85"/>
      <c r="I263" s="61"/>
      <c r="J263" s="110"/>
      <c r="K263" s="58"/>
      <c r="L263" s="58"/>
      <c r="M263" s="110"/>
      <c r="N263" s="63"/>
      <c r="O263" s="63"/>
      <c r="P263" s="90"/>
      <c r="Q263" s="58"/>
      <c r="R263" s="60"/>
      <c r="S263" s="29"/>
      <c r="T263" s="30"/>
      <c r="U263" s="31"/>
      <c r="V263" s="31"/>
      <c r="W263" s="31"/>
      <c r="X263" s="31"/>
      <c r="Y263" s="31"/>
      <c r="Z263" s="32"/>
      <c r="AA263" s="33"/>
      <c r="AB263" s="33"/>
      <c r="AC263" s="125"/>
      <c r="AD263" s="57"/>
      <c r="AE263" s="57"/>
      <c r="AF263" s="63"/>
      <c r="AG263" s="63"/>
      <c r="AH263" s="82"/>
      <c r="AI263" s="82"/>
      <c r="AJ263" s="78"/>
      <c r="AK263" s="78"/>
      <c r="AL263" s="78"/>
      <c r="AM263" s="80"/>
      <c r="AN263" s="80"/>
      <c r="AO263" s="80"/>
      <c r="AP263" s="80"/>
      <c r="AQ263" s="76"/>
      <c r="AR263" s="114"/>
      <c r="AS263" s="118"/>
    </row>
    <row r="264" spans="1:45" ht="15" customHeight="1">
      <c r="A264" s="121"/>
      <c r="B264" s="67"/>
      <c r="C264" s="68"/>
      <c r="D264" s="68"/>
      <c r="E264" s="111"/>
      <c r="F264" s="68"/>
      <c r="G264" s="91"/>
      <c r="H264" s="85"/>
      <c r="I264" s="61"/>
      <c r="J264" s="110"/>
      <c r="K264" s="58"/>
      <c r="L264" s="58"/>
      <c r="M264" s="110"/>
      <c r="N264" s="63"/>
      <c r="O264" s="63"/>
      <c r="P264" s="90"/>
      <c r="Q264" s="58"/>
      <c r="R264" s="60"/>
      <c r="S264" s="29"/>
      <c r="T264" s="30"/>
      <c r="U264" s="31"/>
      <c r="V264" s="31"/>
      <c r="W264" s="31"/>
      <c r="X264" s="31"/>
      <c r="Y264" s="31"/>
      <c r="Z264" s="32"/>
      <c r="AA264" s="33"/>
      <c r="AB264" s="33"/>
      <c r="AC264" s="125"/>
      <c r="AD264" s="57"/>
      <c r="AE264" s="57"/>
      <c r="AF264" s="63"/>
      <c r="AG264" s="63"/>
      <c r="AH264" s="82"/>
      <c r="AI264" s="82"/>
      <c r="AJ264" s="78"/>
      <c r="AK264" s="78"/>
      <c r="AL264" s="78"/>
      <c r="AM264" s="80"/>
      <c r="AN264" s="80"/>
      <c r="AO264" s="80"/>
      <c r="AP264" s="80"/>
      <c r="AQ264" s="76"/>
      <c r="AR264" s="114"/>
      <c r="AS264" s="118"/>
    </row>
    <row r="265" spans="1:45" ht="15" customHeight="1">
      <c r="A265" s="121"/>
      <c r="B265" s="67"/>
      <c r="C265" s="68"/>
      <c r="D265" s="68"/>
      <c r="E265" s="111"/>
      <c r="F265" s="68"/>
      <c r="G265" s="91"/>
      <c r="H265" s="85"/>
      <c r="I265" s="61">
        <v>11.3</v>
      </c>
      <c r="J265" s="110" t="s">
        <v>515</v>
      </c>
      <c r="K265" s="58" t="s">
        <v>70</v>
      </c>
      <c r="L265" s="58" t="s">
        <v>62</v>
      </c>
      <c r="M265" s="110"/>
      <c r="N265" s="63"/>
      <c r="O265" s="63"/>
      <c r="P265" s="90"/>
      <c r="Q265" s="58" t="s">
        <v>51</v>
      </c>
      <c r="R265" s="59"/>
      <c r="S265" s="29"/>
      <c r="T265" s="30"/>
      <c r="U265" s="31"/>
      <c r="V265" s="31"/>
      <c r="W265" s="31"/>
      <c r="X265" s="31"/>
      <c r="Y265" s="31"/>
      <c r="Z265" s="32"/>
      <c r="AA265" s="33"/>
      <c r="AB265" s="33"/>
      <c r="AC265" s="125"/>
      <c r="AD265" s="57"/>
      <c r="AE265" s="57"/>
      <c r="AF265" s="63"/>
      <c r="AG265" s="63"/>
      <c r="AH265" s="82"/>
      <c r="AI265" s="82"/>
      <c r="AJ265" s="78"/>
      <c r="AK265" s="78"/>
      <c r="AL265" s="78"/>
      <c r="AM265" s="80"/>
      <c r="AN265" s="80"/>
      <c r="AO265" s="80"/>
      <c r="AP265" s="80"/>
      <c r="AQ265" s="76"/>
      <c r="AR265" s="113" t="s">
        <v>524</v>
      </c>
      <c r="AS265" s="58">
        <v>80</v>
      </c>
    </row>
    <row r="266" spans="1:45" ht="15" customHeight="1">
      <c r="A266" s="121"/>
      <c r="B266" s="67"/>
      <c r="C266" s="68"/>
      <c r="D266" s="68"/>
      <c r="E266" s="111"/>
      <c r="F266" s="68"/>
      <c r="G266" s="91"/>
      <c r="H266" s="85"/>
      <c r="I266" s="61"/>
      <c r="J266" s="110"/>
      <c r="K266" s="58"/>
      <c r="L266" s="58"/>
      <c r="M266" s="110"/>
      <c r="N266" s="63"/>
      <c r="O266" s="63"/>
      <c r="P266" s="90"/>
      <c r="Q266" s="58"/>
      <c r="R266" s="60"/>
      <c r="S266" s="29"/>
      <c r="T266" s="30"/>
      <c r="U266" s="31"/>
      <c r="V266" s="31"/>
      <c r="W266" s="31"/>
      <c r="X266" s="31"/>
      <c r="Y266" s="31"/>
      <c r="Z266" s="32"/>
      <c r="AA266" s="33"/>
      <c r="AB266" s="33"/>
      <c r="AC266" s="125"/>
      <c r="AD266" s="57"/>
      <c r="AE266" s="57"/>
      <c r="AF266" s="63"/>
      <c r="AG266" s="63"/>
      <c r="AH266" s="82"/>
      <c r="AI266" s="82"/>
      <c r="AJ266" s="78"/>
      <c r="AK266" s="78"/>
      <c r="AL266" s="78"/>
      <c r="AM266" s="80"/>
      <c r="AN266" s="80"/>
      <c r="AO266" s="80"/>
      <c r="AP266" s="80"/>
      <c r="AQ266" s="76"/>
      <c r="AR266" s="114"/>
      <c r="AS266" s="118"/>
    </row>
    <row r="267" spans="1:45" ht="15" customHeight="1">
      <c r="A267" s="121"/>
      <c r="B267" s="67"/>
      <c r="C267" s="68"/>
      <c r="D267" s="68"/>
      <c r="E267" s="111"/>
      <c r="F267" s="68"/>
      <c r="G267" s="91"/>
      <c r="H267" s="85"/>
      <c r="I267" s="61"/>
      <c r="J267" s="110"/>
      <c r="K267" s="58"/>
      <c r="L267" s="58"/>
      <c r="M267" s="110"/>
      <c r="N267" s="63"/>
      <c r="O267" s="63"/>
      <c r="P267" s="90"/>
      <c r="Q267" s="58"/>
      <c r="R267" s="60"/>
      <c r="S267" s="29"/>
      <c r="T267" s="30"/>
      <c r="U267" s="31"/>
      <c r="V267" s="31"/>
      <c r="W267" s="31"/>
      <c r="X267" s="31"/>
      <c r="Y267" s="31"/>
      <c r="Z267" s="32"/>
      <c r="AA267" s="33"/>
      <c r="AB267" s="33"/>
      <c r="AC267" s="125"/>
      <c r="AD267" s="57"/>
      <c r="AE267" s="57"/>
      <c r="AF267" s="63"/>
      <c r="AG267" s="63"/>
      <c r="AH267" s="82"/>
      <c r="AI267" s="82"/>
      <c r="AJ267" s="78"/>
      <c r="AK267" s="78"/>
      <c r="AL267" s="78"/>
      <c r="AM267" s="80"/>
      <c r="AN267" s="80"/>
      <c r="AO267" s="80"/>
      <c r="AP267" s="80"/>
      <c r="AQ267" s="76"/>
      <c r="AR267" s="114"/>
      <c r="AS267" s="118"/>
    </row>
    <row r="268" spans="1:45" ht="15" customHeight="1">
      <c r="A268" s="121"/>
      <c r="B268" s="67"/>
      <c r="C268" s="68"/>
      <c r="D268" s="68"/>
      <c r="E268" s="111"/>
      <c r="F268" s="68"/>
      <c r="G268" s="91"/>
      <c r="H268" s="85"/>
      <c r="I268" s="61"/>
      <c r="J268" s="110"/>
      <c r="K268" s="58"/>
      <c r="L268" s="58"/>
      <c r="M268" s="110"/>
      <c r="N268" s="63"/>
      <c r="O268" s="63"/>
      <c r="P268" s="90"/>
      <c r="Q268" s="58"/>
      <c r="R268" s="60"/>
      <c r="S268" s="29"/>
      <c r="T268" s="30"/>
      <c r="U268" s="31"/>
      <c r="V268" s="31"/>
      <c r="W268" s="31"/>
      <c r="X268" s="31"/>
      <c r="Y268" s="31"/>
      <c r="Z268" s="32"/>
      <c r="AA268" s="33"/>
      <c r="AB268" s="33"/>
      <c r="AC268" s="125"/>
      <c r="AD268" s="57"/>
      <c r="AE268" s="57"/>
      <c r="AF268" s="63"/>
      <c r="AG268" s="63"/>
      <c r="AH268" s="82"/>
      <c r="AI268" s="82"/>
      <c r="AJ268" s="78"/>
      <c r="AK268" s="78"/>
      <c r="AL268" s="78"/>
      <c r="AM268" s="80"/>
      <c r="AN268" s="80"/>
      <c r="AO268" s="80"/>
      <c r="AP268" s="80"/>
      <c r="AQ268" s="76"/>
      <c r="AR268" s="114"/>
      <c r="AS268" s="118"/>
    </row>
    <row r="269" spans="1:45" ht="15" customHeight="1">
      <c r="A269" s="121"/>
      <c r="B269" s="67"/>
      <c r="C269" s="68"/>
      <c r="D269" s="68"/>
      <c r="E269" s="111"/>
      <c r="F269" s="68"/>
      <c r="G269" s="91"/>
      <c r="H269" s="85"/>
      <c r="I269" s="61"/>
      <c r="J269" s="110"/>
      <c r="K269" s="58"/>
      <c r="L269" s="58"/>
      <c r="M269" s="110"/>
      <c r="N269" s="63"/>
      <c r="O269" s="63"/>
      <c r="P269" s="90"/>
      <c r="Q269" s="58"/>
      <c r="R269" s="60"/>
      <c r="S269" s="29"/>
      <c r="T269" s="30"/>
      <c r="U269" s="31"/>
      <c r="V269" s="31"/>
      <c r="W269" s="31"/>
      <c r="X269" s="31"/>
      <c r="Y269" s="31"/>
      <c r="Z269" s="32"/>
      <c r="AA269" s="33"/>
      <c r="AB269" s="33"/>
      <c r="AC269" s="125"/>
      <c r="AD269" s="57"/>
      <c r="AE269" s="57"/>
      <c r="AF269" s="63"/>
      <c r="AG269" s="63"/>
      <c r="AH269" s="82"/>
      <c r="AI269" s="82"/>
      <c r="AJ269" s="78"/>
      <c r="AK269" s="78"/>
      <c r="AL269" s="78"/>
      <c r="AM269" s="80"/>
      <c r="AN269" s="80"/>
      <c r="AO269" s="80"/>
      <c r="AP269" s="80"/>
      <c r="AQ269" s="76"/>
      <c r="AR269" s="114"/>
      <c r="AS269" s="118"/>
    </row>
    <row r="270" spans="1:45" ht="5.25" customHeight="1">
      <c r="A270" s="121"/>
      <c r="B270" s="67"/>
      <c r="C270" s="68"/>
      <c r="D270" s="68"/>
      <c r="E270" s="111"/>
      <c r="F270" s="68"/>
      <c r="G270" s="91"/>
      <c r="H270" s="85"/>
      <c r="I270" s="61">
        <v>11.4</v>
      </c>
      <c r="J270" s="110"/>
      <c r="K270" s="58"/>
      <c r="L270" s="58"/>
      <c r="M270" s="110"/>
      <c r="N270" s="63"/>
      <c r="O270" s="63"/>
      <c r="P270" s="90"/>
      <c r="Q270" s="58"/>
      <c r="R270" s="59"/>
      <c r="S270" s="29"/>
      <c r="T270" s="30"/>
      <c r="U270" s="31"/>
      <c r="V270" s="31"/>
      <c r="W270" s="31"/>
      <c r="X270" s="31"/>
      <c r="Y270" s="31"/>
      <c r="Z270" s="32"/>
      <c r="AA270" s="33"/>
      <c r="AB270" s="33"/>
      <c r="AC270" s="125"/>
      <c r="AD270" s="57"/>
      <c r="AE270" s="57"/>
      <c r="AF270" s="63"/>
      <c r="AG270" s="63"/>
      <c r="AH270" s="82"/>
      <c r="AI270" s="82"/>
      <c r="AJ270" s="78"/>
      <c r="AK270" s="78"/>
      <c r="AL270" s="78"/>
      <c r="AM270" s="80"/>
      <c r="AN270" s="80"/>
      <c r="AO270" s="80"/>
      <c r="AP270" s="80"/>
      <c r="AQ270" s="76"/>
      <c r="AR270" s="113"/>
      <c r="AS270" s="58"/>
    </row>
    <row r="271" spans="1:45" ht="15" hidden="1" customHeight="1">
      <c r="A271" s="121"/>
      <c r="B271" s="67"/>
      <c r="C271" s="68"/>
      <c r="D271" s="68"/>
      <c r="E271" s="111"/>
      <c r="F271" s="68"/>
      <c r="G271" s="91"/>
      <c r="H271" s="85"/>
      <c r="I271" s="61"/>
      <c r="J271" s="110"/>
      <c r="K271" s="58"/>
      <c r="L271" s="58"/>
      <c r="M271" s="110"/>
      <c r="N271" s="63"/>
      <c r="O271" s="63"/>
      <c r="P271" s="90"/>
      <c r="Q271" s="58"/>
      <c r="R271" s="60"/>
      <c r="S271" s="29"/>
      <c r="T271" s="30"/>
      <c r="U271" s="31"/>
      <c r="V271" s="31"/>
      <c r="W271" s="31"/>
      <c r="X271" s="31"/>
      <c r="Y271" s="31"/>
      <c r="Z271" s="32"/>
      <c r="AA271" s="33"/>
      <c r="AB271" s="33"/>
      <c r="AC271" s="125"/>
      <c r="AD271" s="57"/>
      <c r="AE271" s="57"/>
      <c r="AF271" s="63"/>
      <c r="AG271" s="63"/>
      <c r="AH271" s="82"/>
      <c r="AI271" s="82"/>
      <c r="AJ271" s="78"/>
      <c r="AK271" s="78"/>
      <c r="AL271" s="78"/>
      <c r="AM271" s="80"/>
      <c r="AN271" s="80"/>
      <c r="AO271" s="80"/>
      <c r="AP271" s="80"/>
      <c r="AQ271" s="76"/>
      <c r="AR271" s="114"/>
      <c r="AS271" s="118"/>
    </row>
    <row r="272" spans="1:45" ht="15" hidden="1" customHeight="1">
      <c r="A272" s="121"/>
      <c r="B272" s="67"/>
      <c r="C272" s="68"/>
      <c r="D272" s="68"/>
      <c r="E272" s="111"/>
      <c r="F272" s="68"/>
      <c r="G272" s="91"/>
      <c r="H272" s="85"/>
      <c r="I272" s="61"/>
      <c r="J272" s="110"/>
      <c r="K272" s="58"/>
      <c r="L272" s="58"/>
      <c r="M272" s="110"/>
      <c r="N272" s="63"/>
      <c r="O272" s="63"/>
      <c r="P272" s="90"/>
      <c r="Q272" s="58"/>
      <c r="R272" s="60"/>
      <c r="S272" s="29"/>
      <c r="T272" s="30"/>
      <c r="U272" s="31"/>
      <c r="V272" s="31"/>
      <c r="W272" s="31"/>
      <c r="X272" s="31"/>
      <c r="Y272" s="31"/>
      <c r="Z272" s="32"/>
      <c r="AA272" s="33"/>
      <c r="AB272" s="33"/>
      <c r="AC272" s="125"/>
      <c r="AD272" s="57"/>
      <c r="AE272" s="57"/>
      <c r="AF272" s="63"/>
      <c r="AG272" s="63"/>
      <c r="AH272" s="82"/>
      <c r="AI272" s="82"/>
      <c r="AJ272" s="78"/>
      <c r="AK272" s="78"/>
      <c r="AL272" s="78"/>
      <c r="AM272" s="80"/>
      <c r="AN272" s="80"/>
      <c r="AO272" s="80"/>
      <c r="AP272" s="80"/>
      <c r="AQ272" s="76"/>
      <c r="AR272" s="114"/>
      <c r="AS272" s="118"/>
    </row>
    <row r="273" spans="1:45" ht="15" hidden="1" customHeight="1">
      <c r="A273" s="121"/>
      <c r="B273" s="67"/>
      <c r="C273" s="68"/>
      <c r="D273" s="68"/>
      <c r="E273" s="111"/>
      <c r="F273" s="68"/>
      <c r="G273" s="91"/>
      <c r="H273" s="85"/>
      <c r="I273" s="61"/>
      <c r="J273" s="110"/>
      <c r="K273" s="58"/>
      <c r="L273" s="58"/>
      <c r="M273" s="110"/>
      <c r="N273" s="63"/>
      <c r="O273" s="63"/>
      <c r="P273" s="90"/>
      <c r="Q273" s="58"/>
      <c r="R273" s="60"/>
      <c r="S273" s="29"/>
      <c r="T273" s="30"/>
      <c r="U273" s="31"/>
      <c r="V273" s="31"/>
      <c r="W273" s="31"/>
      <c r="X273" s="31"/>
      <c r="Y273" s="31"/>
      <c r="Z273" s="32"/>
      <c r="AA273" s="33"/>
      <c r="AB273" s="33"/>
      <c r="AC273" s="125"/>
      <c r="AD273" s="57"/>
      <c r="AE273" s="57"/>
      <c r="AF273" s="63"/>
      <c r="AG273" s="63"/>
      <c r="AH273" s="82"/>
      <c r="AI273" s="82"/>
      <c r="AJ273" s="78"/>
      <c r="AK273" s="78"/>
      <c r="AL273" s="78"/>
      <c r="AM273" s="80"/>
      <c r="AN273" s="80"/>
      <c r="AO273" s="80"/>
      <c r="AP273" s="80"/>
      <c r="AQ273" s="76"/>
      <c r="AR273" s="114"/>
      <c r="AS273" s="118"/>
    </row>
    <row r="274" spans="1:45" ht="15" hidden="1" customHeight="1">
      <c r="A274" s="121"/>
      <c r="B274" s="67"/>
      <c r="C274" s="68"/>
      <c r="D274" s="68"/>
      <c r="E274" s="111"/>
      <c r="F274" s="68"/>
      <c r="G274" s="91"/>
      <c r="H274" s="85"/>
      <c r="I274" s="61"/>
      <c r="J274" s="110"/>
      <c r="K274" s="58"/>
      <c r="L274" s="58"/>
      <c r="M274" s="110"/>
      <c r="N274" s="63"/>
      <c r="O274" s="63"/>
      <c r="P274" s="90"/>
      <c r="Q274" s="58"/>
      <c r="R274" s="60"/>
      <c r="S274" s="29"/>
      <c r="T274" s="30"/>
      <c r="U274" s="31"/>
      <c r="V274" s="31"/>
      <c r="W274" s="31"/>
      <c r="X274" s="31"/>
      <c r="Y274" s="31"/>
      <c r="Z274" s="32"/>
      <c r="AA274" s="33"/>
      <c r="AB274" s="33"/>
      <c r="AC274" s="125"/>
      <c r="AD274" s="57"/>
      <c r="AE274" s="57"/>
      <c r="AF274" s="63"/>
      <c r="AG274" s="63"/>
      <c r="AH274" s="82"/>
      <c r="AI274" s="82"/>
      <c r="AJ274" s="78"/>
      <c r="AK274" s="78"/>
      <c r="AL274" s="78"/>
      <c r="AM274" s="80"/>
      <c r="AN274" s="80"/>
      <c r="AO274" s="80"/>
      <c r="AP274" s="80"/>
      <c r="AQ274" s="76"/>
      <c r="AR274" s="114"/>
      <c r="AS274" s="118"/>
    </row>
    <row r="275" spans="1:45" ht="15" hidden="1" customHeight="1">
      <c r="A275" s="121"/>
      <c r="B275" s="67"/>
      <c r="C275" s="68"/>
      <c r="D275" s="68"/>
      <c r="E275" s="111"/>
      <c r="F275" s="68"/>
      <c r="G275" s="91"/>
      <c r="H275" s="85"/>
      <c r="I275" s="61">
        <v>11.5</v>
      </c>
      <c r="J275" s="110"/>
      <c r="K275" s="58"/>
      <c r="L275" s="58"/>
      <c r="M275" s="110"/>
      <c r="N275" s="63"/>
      <c r="O275" s="63"/>
      <c r="P275" s="90"/>
      <c r="Q275" s="58"/>
      <c r="R275" s="59"/>
      <c r="S275" s="29"/>
      <c r="T275" s="30"/>
      <c r="U275" s="31"/>
      <c r="V275" s="31"/>
      <c r="W275" s="31"/>
      <c r="X275" s="31"/>
      <c r="Y275" s="31"/>
      <c r="Z275" s="32"/>
      <c r="AA275" s="33"/>
      <c r="AB275" s="33"/>
      <c r="AC275" s="125"/>
      <c r="AD275" s="57"/>
      <c r="AE275" s="57"/>
      <c r="AF275" s="63"/>
      <c r="AG275" s="63"/>
      <c r="AH275" s="82"/>
      <c r="AI275" s="82"/>
      <c r="AJ275" s="78"/>
      <c r="AK275" s="78"/>
      <c r="AL275" s="78"/>
      <c r="AM275" s="80"/>
      <c r="AN275" s="80"/>
      <c r="AO275" s="80"/>
      <c r="AP275" s="80"/>
      <c r="AQ275" s="76"/>
      <c r="AR275" s="113"/>
      <c r="AS275" s="58"/>
    </row>
    <row r="276" spans="1:45" ht="15" hidden="1" customHeight="1">
      <c r="A276" s="121"/>
      <c r="B276" s="67"/>
      <c r="C276" s="68"/>
      <c r="D276" s="68"/>
      <c r="E276" s="111"/>
      <c r="F276" s="68"/>
      <c r="G276" s="91"/>
      <c r="H276" s="85"/>
      <c r="I276" s="61"/>
      <c r="J276" s="110"/>
      <c r="K276" s="58"/>
      <c r="L276" s="58"/>
      <c r="M276" s="110"/>
      <c r="N276" s="63"/>
      <c r="O276" s="63"/>
      <c r="P276" s="90"/>
      <c r="Q276" s="58"/>
      <c r="R276" s="60"/>
      <c r="S276" s="29"/>
      <c r="T276" s="30"/>
      <c r="U276" s="31"/>
      <c r="V276" s="31"/>
      <c r="W276" s="31"/>
      <c r="X276" s="31"/>
      <c r="Y276" s="31"/>
      <c r="Z276" s="32"/>
      <c r="AA276" s="33"/>
      <c r="AB276" s="33"/>
      <c r="AC276" s="125"/>
      <c r="AD276" s="57"/>
      <c r="AE276" s="57"/>
      <c r="AF276" s="63"/>
      <c r="AG276" s="63"/>
      <c r="AH276" s="82"/>
      <c r="AI276" s="82"/>
      <c r="AJ276" s="78"/>
      <c r="AK276" s="78"/>
      <c r="AL276" s="78"/>
      <c r="AM276" s="80"/>
      <c r="AN276" s="80"/>
      <c r="AO276" s="80"/>
      <c r="AP276" s="80"/>
      <c r="AQ276" s="76"/>
      <c r="AR276" s="114"/>
      <c r="AS276" s="118"/>
    </row>
    <row r="277" spans="1:45" ht="15" hidden="1" customHeight="1">
      <c r="A277" s="121"/>
      <c r="B277" s="67"/>
      <c r="C277" s="68"/>
      <c r="D277" s="68"/>
      <c r="E277" s="111"/>
      <c r="F277" s="68"/>
      <c r="G277" s="91"/>
      <c r="H277" s="85"/>
      <c r="I277" s="61"/>
      <c r="J277" s="110"/>
      <c r="K277" s="58"/>
      <c r="L277" s="58"/>
      <c r="M277" s="110"/>
      <c r="N277" s="63"/>
      <c r="O277" s="63"/>
      <c r="P277" s="90"/>
      <c r="Q277" s="58"/>
      <c r="R277" s="60"/>
      <c r="S277" s="29"/>
      <c r="T277" s="30"/>
      <c r="U277" s="31"/>
      <c r="V277" s="31"/>
      <c r="W277" s="31"/>
      <c r="X277" s="31"/>
      <c r="Y277" s="31"/>
      <c r="Z277" s="32"/>
      <c r="AA277" s="33"/>
      <c r="AB277" s="33"/>
      <c r="AC277" s="125"/>
      <c r="AD277" s="57"/>
      <c r="AE277" s="57"/>
      <c r="AF277" s="63"/>
      <c r="AG277" s="63"/>
      <c r="AH277" s="82"/>
      <c r="AI277" s="82"/>
      <c r="AJ277" s="78"/>
      <c r="AK277" s="78"/>
      <c r="AL277" s="78"/>
      <c r="AM277" s="80"/>
      <c r="AN277" s="80"/>
      <c r="AO277" s="80"/>
      <c r="AP277" s="80"/>
      <c r="AQ277" s="76"/>
      <c r="AR277" s="114"/>
      <c r="AS277" s="118"/>
    </row>
    <row r="278" spans="1:45" ht="15" hidden="1" customHeight="1">
      <c r="A278" s="121"/>
      <c r="B278" s="67"/>
      <c r="C278" s="68"/>
      <c r="D278" s="68"/>
      <c r="E278" s="111"/>
      <c r="F278" s="68"/>
      <c r="G278" s="91"/>
      <c r="H278" s="85"/>
      <c r="I278" s="61"/>
      <c r="J278" s="110"/>
      <c r="K278" s="58"/>
      <c r="L278" s="58"/>
      <c r="M278" s="110"/>
      <c r="N278" s="63"/>
      <c r="O278" s="63"/>
      <c r="P278" s="90"/>
      <c r="Q278" s="58"/>
      <c r="R278" s="60"/>
      <c r="S278" s="29"/>
      <c r="T278" s="30"/>
      <c r="U278" s="31"/>
      <c r="V278" s="31"/>
      <c r="W278" s="31"/>
      <c r="X278" s="31"/>
      <c r="Y278" s="31"/>
      <c r="Z278" s="32"/>
      <c r="AA278" s="33"/>
      <c r="AB278" s="33"/>
      <c r="AC278" s="125"/>
      <c r="AD278" s="57"/>
      <c r="AE278" s="57"/>
      <c r="AF278" s="63"/>
      <c r="AG278" s="63"/>
      <c r="AH278" s="82"/>
      <c r="AI278" s="82"/>
      <c r="AJ278" s="78"/>
      <c r="AK278" s="78"/>
      <c r="AL278" s="78"/>
      <c r="AM278" s="80"/>
      <c r="AN278" s="80"/>
      <c r="AO278" s="80"/>
      <c r="AP278" s="80"/>
      <c r="AQ278" s="76"/>
      <c r="AR278" s="114"/>
      <c r="AS278" s="118"/>
    </row>
    <row r="279" spans="1:45" ht="15" hidden="1" customHeight="1">
      <c r="A279" s="121"/>
      <c r="B279" s="67"/>
      <c r="C279" s="68"/>
      <c r="D279" s="68"/>
      <c r="E279" s="111"/>
      <c r="F279" s="68"/>
      <c r="G279" s="91"/>
      <c r="H279" s="85"/>
      <c r="I279" s="61"/>
      <c r="J279" s="110"/>
      <c r="K279" s="58"/>
      <c r="L279" s="58"/>
      <c r="M279" s="110"/>
      <c r="N279" s="63"/>
      <c r="O279" s="63"/>
      <c r="P279" s="90"/>
      <c r="Q279" s="58"/>
      <c r="R279" s="60"/>
      <c r="S279" s="29"/>
      <c r="T279" s="30"/>
      <c r="U279" s="31"/>
      <c r="V279" s="31"/>
      <c r="W279" s="31"/>
      <c r="X279" s="31"/>
      <c r="Y279" s="31"/>
      <c r="Z279" s="32"/>
      <c r="AA279" s="33"/>
      <c r="AB279" s="33"/>
      <c r="AC279" s="125"/>
      <c r="AD279" s="57"/>
      <c r="AE279" s="57"/>
      <c r="AF279" s="63"/>
      <c r="AG279" s="63"/>
      <c r="AH279" s="82"/>
      <c r="AI279" s="82"/>
      <c r="AJ279" s="78"/>
      <c r="AK279" s="78"/>
      <c r="AL279" s="78"/>
      <c r="AM279" s="80"/>
      <c r="AN279" s="80"/>
      <c r="AO279" s="80"/>
      <c r="AP279" s="80"/>
      <c r="AQ279" s="76"/>
      <c r="AR279" s="114"/>
      <c r="AS279" s="118"/>
    </row>
    <row r="280" spans="1:45" ht="15" customHeight="1">
      <c r="A280" s="127" t="str">
        <f>IF(E280&lt;&gt;"",'[8]Información General'!$D$15&amp;"_"&amp;+$A$1+2,"")</f>
        <v>2026_2</v>
      </c>
      <c r="B280" s="67" t="s">
        <v>336</v>
      </c>
      <c r="C280" s="68" t="s">
        <v>338</v>
      </c>
      <c r="D280" s="68" t="s">
        <v>509</v>
      </c>
      <c r="E280" s="126" t="s">
        <v>510</v>
      </c>
      <c r="F280" s="139" t="s">
        <v>46</v>
      </c>
      <c r="G280" s="140" t="s">
        <v>164</v>
      </c>
      <c r="H280" s="85"/>
      <c r="I280" s="61">
        <v>15.1</v>
      </c>
      <c r="J280" s="132" t="s">
        <v>516</v>
      </c>
      <c r="K280" s="128" t="s">
        <v>137</v>
      </c>
      <c r="L280" s="128" t="s">
        <v>62</v>
      </c>
      <c r="M280" s="132" t="s">
        <v>339</v>
      </c>
      <c r="N280" s="137">
        <v>4</v>
      </c>
      <c r="O280" s="137">
        <v>4</v>
      </c>
      <c r="P280" s="138" t="str">
        <f>IF(AND(N280&lt;&gt;"",O280&lt;&gt;""),IF(AND(N280&gt;5,O280&gt;5),"I",IF(AND(N280&lt;=5,O280&gt;5),"II",IF(AND(N280&gt;5,O280&lt;=5),"IV",IF(AND(N280&lt;=5,O280&lt;=5),"III")))),"")</f>
        <v>III</v>
      </c>
      <c r="Q280" s="128" t="s">
        <v>55</v>
      </c>
      <c r="R280" s="59"/>
      <c r="S280" s="29"/>
      <c r="T280" s="30"/>
      <c r="U280" s="31"/>
      <c r="V280" s="31"/>
      <c r="W280" s="31"/>
      <c r="X280" s="31"/>
      <c r="Y280" s="31"/>
      <c r="Z280" s="32"/>
      <c r="AA280" s="33"/>
      <c r="AB280" s="33"/>
      <c r="AC280" s="134" t="s">
        <v>55</v>
      </c>
      <c r="AD280" s="136" t="str">
        <f>IF($N280=1,"b","")</f>
        <v/>
      </c>
      <c r="AE280" s="136" t="str">
        <f>IF($O280=1,"b","")</f>
        <v/>
      </c>
      <c r="AF280" s="137">
        <v>4</v>
      </c>
      <c r="AG280" s="137">
        <v>4</v>
      </c>
      <c r="AH280" s="133">
        <v>0</v>
      </c>
      <c r="AI280" s="133">
        <v>0</v>
      </c>
      <c r="AJ280" s="97">
        <v>1</v>
      </c>
      <c r="AK280" s="97">
        <v>1</v>
      </c>
      <c r="AL280" s="97">
        <v>2</v>
      </c>
      <c r="AM280" s="130" t="str">
        <f>IF($AL280&gt;=2,IF(AND($AF280="",$AG280=""),"",IF(AND($AF280&gt;5,$AG280&gt;5),"I","")),"")</f>
        <v/>
      </c>
      <c r="AN280" s="130" t="str">
        <f>IF($AL280&gt;=2,IF(AND($AF280="",$AG280=""),"",IF(AND($AF280&lt;6,$AG280&gt;5),"II","")),"")</f>
        <v/>
      </c>
      <c r="AO280" s="130" t="str">
        <f>IF($AL280&gt;=2,IF(AND($AF280="",$AG280=""),"",IF(AND($AF280&lt;6,$AG280&lt;6),"III","")),"")</f>
        <v>III</v>
      </c>
      <c r="AP280" s="130" t="str">
        <f>IF($AL280&gt;=2,IF(AND($AF280="",$AG280=""),"",IF(AND($AF280&gt;5,$AG280&lt;6),"IV","")),"")</f>
        <v/>
      </c>
      <c r="AQ280" s="131" t="s">
        <v>159</v>
      </c>
      <c r="AR280" s="129" t="s">
        <v>525</v>
      </c>
      <c r="AS280" s="128">
        <v>100</v>
      </c>
    </row>
    <row r="281" spans="1:45" ht="15" customHeight="1">
      <c r="A281" s="127"/>
      <c r="B281" s="67"/>
      <c r="C281" s="68"/>
      <c r="D281" s="68"/>
      <c r="E281" s="126"/>
      <c r="F281" s="139"/>
      <c r="G281" s="140"/>
      <c r="H281" s="85"/>
      <c r="I281" s="61"/>
      <c r="J281" s="132"/>
      <c r="K281" s="128"/>
      <c r="L281" s="128"/>
      <c r="M281" s="132"/>
      <c r="N281" s="137"/>
      <c r="O281" s="137"/>
      <c r="P281" s="107"/>
      <c r="Q281" s="128"/>
      <c r="R281" s="60"/>
      <c r="S281" s="29"/>
      <c r="T281" s="30"/>
      <c r="U281" s="31"/>
      <c r="V281" s="31"/>
      <c r="W281" s="31"/>
      <c r="X281" s="31"/>
      <c r="Y281" s="31"/>
      <c r="Z281" s="32"/>
      <c r="AA281" s="33"/>
      <c r="AB281" s="33"/>
      <c r="AC281" s="135"/>
      <c r="AD281" s="57"/>
      <c r="AE281" s="57"/>
      <c r="AF281" s="137"/>
      <c r="AG281" s="105"/>
      <c r="AH281" s="82"/>
      <c r="AI281" s="82"/>
      <c r="AJ281" s="98"/>
      <c r="AK281" s="98"/>
      <c r="AL281" s="98"/>
      <c r="AM281" s="80"/>
      <c r="AN281" s="80"/>
      <c r="AO281" s="80"/>
      <c r="AP281" s="80"/>
      <c r="AQ281" s="131"/>
      <c r="AR281" s="129"/>
      <c r="AS281" s="128"/>
    </row>
    <row r="282" spans="1:45" ht="15" customHeight="1">
      <c r="A282" s="127"/>
      <c r="B282" s="67"/>
      <c r="C282" s="68"/>
      <c r="D282" s="68"/>
      <c r="E282" s="126"/>
      <c r="F282" s="139"/>
      <c r="G282" s="140"/>
      <c r="H282" s="85"/>
      <c r="I282" s="61"/>
      <c r="J282" s="132"/>
      <c r="K282" s="128"/>
      <c r="L282" s="128"/>
      <c r="M282" s="132"/>
      <c r="N282" s="137"/>
      <c r="O282" s="137"/>
      <c r="P282" s="107"/>
      <c r="Q282" s="128"/>
      <c r="R282" s="60"/>
      <c r="S282" s="29"/>
      <c r="T282" s="30"/>
      <c r="U282" s="31"/>
      <c r="V282" s="31"/>
      <c r="W282" s="31"/>
      <c r="X282" s="31"/>
      <c r="Y282" s="31"/>
      <c r="Z282" s="32"/>
      <c r="AA282" s="33"/>
      <c r="AB282" s="33"/>
      <c r="AC282" s="135"/>
      <c r="AD282" s="57"/>
      <c r="AE282" s="57"/>
      <c r="AF282" s="137"/>
      <c r="AG282" s="105"/>
      <c r="AH282" s="82"/>
      <c r="AI282" s="82"/>
      <c r="AJ282" s="98"/>
      <c r="AK282" s="98"/>
      <c r="AL282" s="98"/>
      <c r="AM282" s="80"/>
      <c r="AN282" s="80"/>
      <c r="AO282" s="80"/>
      <c r="AP282" s="80"/>
      <c r="AQ282" s="131"/>
      <c r="AR282" s="129"/>
      <c r="AS282" s="128"/>
    </row>
    <row r="283" spans="1:45" ht="15" customHeight="1">
      <c r="A283" s="127"/>
      <c r="B283" s="67"/>
      <c r="C283" s="68"/>
      <c r="D283" s="68"/>
      <c r="E283" s="126"/>
      <c r="F283" s="139"/>
      <c r="G283" s="140"/>
      <c r="H283" s="85"/>
      <c r="I283" s="61"/>
      <c r="J283" s="132"/>
      <c r="K283" s="128"/>
      <c r="L283" s="128"/>
      <c r="M283" s="132"/>
      <c r="N283" s="137"/>
      <c r="O283" s="137"/>
      <c r="P283" s="107"/>
      <c r="Q283" s="128"/>
      <c r="R283" s="60"/>
      <c r="S283" s="29"/>
      <c r="T283" s="30"/>
      <c r="U283" s="31"/>
      <c r="V283" s="31"/>
      <c r="W283" s="31"/>
      <c r="X283" s="31"/>
      <c r="Y283" s="31"/>
      <c r="Z283" s="32"/>
      <c r="AA283" s="33"/>
      <c r="AB283" s="33"/>
      <c r="AC283" s="135"/>
      <c r="AD283" s="57"/>
      <c r="AE283" s="57"/>
      <c r="AF283" s="137"/>
      <c r="AG283" s="105"/>
      <c r="AH283" s="82"/>
      <c r="AI283" s="82"/>
      <c r="AJ283" s="98"/>
      <c r="AK283" s="98"/>
      <c r="AL283" s="98"/>
      <c r="AM283" s="80"/>
      <c r="AN283" s="80"/>
      <c r="AO283" s="80"/>
      <c r="AP283" s="80"/>
      <c r="AQ283" s="131"/>
      <c r="AR283" s="129"/>
      <c r="AS283" s="128"/>
    </row>
    <row r="284" spans="1:45" ht="15" customHeight="1">
      <c r="A284" s="127"/>
      <c r="B284" s="67"/>
      <c r="C284" s="68"/>
      <c r="D284" s="68"/>
      <c r="E284" s="126"/>
      <c r="F284" s="139"/>
      <c r="G284" s="140"/>
      <c r="H284" s="85"/>
      <c r="I284" s="61"/>
      <c r="J284" s="132"/>
      <c r="K284" s="128"/>
      <c r="L284" s="128"/>
      <c r="M284" s="132"/>
      <c r="N284" s="137"/>
      <c r="O284" s="137"/>
      <c r="P284" s="107"/>
      <c r="Q284" s="128"/>
      <c r="R284" s="60"/>
      <c r="S284" s="29"/>
      <c r="T284" s="30"/>
      <c r="U284" s="31"/>
      <c r="V284" s="31"/>
      <c r="W284" s="31"/>
      <c r="X284" s="31"/>
      <c r="Y284" s="31"/>
      <c r="Z284" s="32"/>
      <c r="AA284" s="33"/>
      <c r="AB284" s="33"/>
      <c r="AC284" s="135"/>
      <c r="AD284" s="57"/>
      <c r="AE284" s="57"/>
      <c r="AF284" s="137"/>
      <c r="AG284" s="105"/>
      <c r="AH284" s="82"/>
      <c r="AI284" s="82"/>
      <c r="AJ284" s="98"/>
      <c r="AK284" s="98"/>
      <c r="AL284" s="98"/>
      <c r="AM284" s="80"/>
      <c r="AN284" s="80"/>
      <c r="AO284" s="80"/>
      <c r="AP284" s="80"/>
      <c r="AQ284" s="131"/>
      <c r="AR284" s="129"/>
      <c r="AS284" s="128"/>
    </row>
    <row r="285" spans="1:45" ht="15" customHeight="1">
      <c r="A285" s="127"/>
      <c r="B285" s="67"/>
      <c r="C285" s="68"/>
      <c r="D285" s="68"/>
      <c r="E285" s="126"/>
      <c r="F285" s="139"/>
      <c r="G285" s="140"/>
      <c r="H285" s="85"/>
      <c r="I285" s="61">
        <v>15.2</v>
      </c>
      <c r="J285" s="132" t="s">
        <v>517</v>
      </c>
      <c r="K285" s="128" t="s">
        <v>48</v>
      </c>
      <c r="L285" s="128" t="s">
        <v>90</v>
      </c>
      <c r="M285" s="132"/>
      <c r="N285" s="137"/>
      <c r="O285" s="137"/>
      <c r="P285" s="107"/>
      <c r="Q285" s="128" t="s">
        <v>55</v>
      </c>
      <c r="R285" s="59"/>
      <c r="S285" s="29"/>
      <c r="T285" s="30"/>
      <c r="U285" s="31"/>
      <c r="V285" s="31"/>
      <c r="W285" s="31"/>
      <c r="X285" s="31"/>
      <c r="Y285" s="31"/>
      <c r="Z285" s="32"/>
      <c r="AA285" s="33"/>
      <c r="AB285" s="33"/>
      <c r="AC285" s="135"/>
      <c r="AD285" s="57"/>
      <c r="AE285" s="57"/>
      <c r="AF285" s="137"/>
      <c r="AG285" s="105"/>
      <c r="AH285" s="82"/>
      <c r="AI285" s="82"/>
      <c r="AJ285" s="98"/>
      <c r="AK285" s="98"/>
      <c r="AL285" s="98"/>
      <c r="AM285" s="80"/>
      <c r="AN285" s="80"/>
      <c r="AO285" s="80"/>
      <c r="AP285" s="80"/>
      <c r="AQ285" s="131"/>
      <c r="AR285" s="129" t="s">
        <v>526</v>
      </c>
      <c r="AS285" s="128">
        <v>50</v>
      </c>
    </row>
    <row r="286" spans="1:45" ht="15" customHeight="1">
      <c r="A286" s="127"/>
      <c r="B286" s="67"/>
      <c r="C286" s="68"/>
      <c r="D286" s="68"/>
      <c r="E286" s="126"/>
      <c r="F286" s="139"/>
      <c r="G286" s="140"/>
      <c r="H286" s="85"/>
      <c r="I286" s="61"/>
      <c r="J286" s="132"/>
      <c r="K286" s="128"/>
      <c r="L286" s="128"/>
      <c r="M286" s="132"/>
      <c r="N286" s="137"/>
      <c r="O286" s="137"/>
      <c r="P286" s="107"/>
      <c r="Q286" s="128"/>
      <c r="R286" s="60"/>
      <c r="S286" s="29"/>
      <c r="T286" s="30"/>
      <c r="U286" s="31"/>
      <c r="V286" s="31"/>
      <c r="W286" s="31"/>
      <c r="X286" s="31"/>
      <c r="Y286" s="31"/>
      <c r="Z286" s="32"/>
      <c r="AA286" s="33"/>
      <c r="AB286" s="33"/>
      <c r="AC286" s="135"/>
      <c r="AD286" s="57"/>
      <c r="AE286" s="57"/>
      <c r="AF286" s="137"/>
      <c r="AG286" s="105"/>
      <c r="AH286" s="82"/>
      <c r="AI286" s="82"/>
      <c r="AJ286" s="98"/>
      <c r="AK286" s="98"/>
      <c r="AL286" s="98"/>
      <c r="AM286" s="80"/>
      <c r="AN286" s="80"/>
      <c r="AO286" s="80"/>
      <c r="AP286" s="80"/>
      <c r="AQ286" s="131"/>
      <c r="AR286" s="114"/>
      <c r="AS286" s="118"/>
    </row>
    <row r="287" spans="1:45" ht="15" customHeight="1">
      <c r="A287" s="127"/>
      <c r="B287" s="67"/>
      <c r="C287" s="68"/>
      <c r="D287" s="68"/>
      <c r="E287" s="126"/>
      <c r="F287" s="139"/>
      <c r="G287" s="140"/>
      <c r="H287" s="85"/>
      <c r="I287" s="61"/>
      <c r="J287" s="132"/>
      <c r="K287" s="128"/>
      <c r="L287" s="128"/>
      <c r="M287" s="132"/>
      <c r="N287" s="137"/>
      <c r="O287" s="137"/>
      <c r="P287" s="107"/>
      <c r="Q287" s="128"/>
      <c r="R287" s="60"/>
      <c r="S287" s="29"/>
      <c r="T287" s="30"/>
      <c r="U287" s="31"/>
      <c r="V287" s="31"/>
      <c r="W287" s="31"/>
      <c r="X287" s="31"/>
      <c r="Y287" s="31"/>
      <c r="Z287" s="32"/>
      <c r="AA287" s="33"/>
      <c r="AB287" s="33"/>
      <c r="AC287" s="135"/>
      <c r="AD287" s="57"/>
      <c r="AE287" s="57"/>
      <c r="AF287" s="137"/>
      <c r="AG287" s="105"/>
      <c r="AH287" s="82"/>
      <c r="AI287" s="82"/>
      <c r="AJ287" s="98"/>
      <c r="AK287" s="98"/>
      <c r="AL287" s="98"/>
      <c r="AM287" s="80"/>
      <c r="AN287" s="80"/>
      <c r="AO287" s="80"/>
      <c r="AP287" s="80"/>
      <c r="AQ287" s="131"/>
      <c r="AR287" s="114"/>
      <c r="AS287" s="118"/>
    </row>
    <row r="288" spans="1:45" ht="15" customHeight="1">
      <c r="A288" s="127"/>
      <c r="B288" s="67"/>
      <c r="C288" s="68"/>
      <c r="D288" s="68"/>
      <c r="E288" s="126"/>
      <c r="F288" s="139"/>
      <c r="G288" s="140"/>
      <c r="H288" s="85"/>
      <c r="I288" s="61"/>
      <c r="J288" s="132"/>
      <c r="K288" s="128"/>
      <c r="L288" s="128"/>
      <c r="M288" s="132"/>
      <c r="N288" s="137"/>
      <c r="O288" s="137"/>
      <c r="P288" s="107"/>
      <c r="Q288" s="128"/>
      <c r="R288" s="60"/>
      <c r="S288" s="29"/>
      <c r="T288" s="30"/>
      <c r="U288" s="31"/>
      <c r="V288" s="31"/>
      <c r="W288" s="31"/>
      <c r="X288" s="31"/>
      <c r="Y288" s="31"/>
      <c r="Z288" s="32"/>
      <c r="AA288" s="33"/>
      <c r="AB288" s="33"/>
      <c r="AC288" s="135"/>
      <c r="AD288" s="57"/>
      <c r="AE288" s="57"/>
      <c r="AF288" s="137"/>
      <c r="AG288" s="105"/>
      <c r="AH288" s="82"/>
      <c r="AI288" s="82"/>
      <c r="AJ288" s="98"/>
      <c r="AK288" s="98"/>
      <c r="AL288" s="98"/>
      <c r="AM288" s="80"/>
      <c r="AN288" s="80"/>
      <c r="AO288" s="80"/>
      <c r="AP288" s="80"/>
      <c r="AQ288" s="131"/>
      <c r="AR288" s="114"/>
      <c r="AS288" s="118"/>
    </row>
    <row r="289" spans="1:45" ht="15" customHeight="1">
      <c r="A289" s="127"/>
      <c r="B289" s="67"/>
      <c r="C289" s="68"/>
      <c r="D289" s="68"/>
      <c r="E289" s="126"/>
      <c r="F289" s="139"/>
      <c r="G289" s="140"/>
      <c r="H289" s="85"/>
      <c r="I289" s="61"/>
      <c r="J289" s="132"/>
      <c r="K289" s="128"/>
      <c r="L289" s="128"/>
      <c r="M289" s="132"/>
      <c r="N289" s="137"/>
      <c r="O289" s="137"/>
      <c r="P289" s="107"/>
      <c r="Q289" s="128"/>
      <c r="R289" s="60"/>
      <c r="S289" s="29"/>
      <c r="T289" s="30"/>
      <c r="U289" s="31"/>
      <c r="V289" s="31"/>
      <c r="W289" s="31"/>
      <c r="X289" s="31"/>
      <c r="Y289" s="31"/>
      <c r="Z289" s="32"/>
      <c r="AA289" s="33"/>
      <c r="AB289" s="33"/>
      <c r="AC289" s="135"/>
      <c r="AD289" s="57"/>
      <c r="AE289" s="57"/>
      <c r="AF289" s="137"/>
      <c r="AG289" s="105"/>
      <c r="AH289" s="82"/>
      <c r="AI289" s="82"/>
      <c r="AJ289" s="98"/>
      <c r="AK289" s="98"/>
      <c r="AL289" s="98"/>
      <c r="AM289" s="80"/>
      <c r="AN289" s="80"/>
      <c r="AO289" s="80"/>
      <c r="AP289" s="80"/>
      <c r="AQ289" s="131"/>
      <c r="AR289" s="114"/>
      <c r="AS289" s="118"/>
    </row>
    <row r="290" spans="1:45" ht="0.75" customHeight="1">
      <c r="A290" s="127"/>
      <c r="B290" s="67"/>
      <c r="C290" s="68"/>
      <c r="D290" s="68"/>
      <c r="E290" s="126"/>
      <c r="F290" s="139"/>
      <c r="G290" s="140"/>
      <c r="H290" s="85"/>
      <c r="I290" s="61">
        <v>15.3</v>
      </c>
      <c r="J290" s="132"/>
      <c r="K290" s="128"/>
      <c r="L290" s="128"/>
      <c r="M290" s="132"/>
      <c r="N290" s="137"/>
      <c r="O290" s="137"/>
      <c r="P290" s="107"/>
      <c r="Q290" s="128"/>
      <c r="R290" s="59"/>
      <c r="S290" s="29"/>
      <c r="T290" s="30"/>
      <c r="U290" s="31"/>
      <c r="V290" s="31"/>
      <c r="W290" s="31"/>
      <c r="X290" s="31"/>
      <c r="Y290" s="31"/>
      <c r="Z290" s="32"/>
      <c r="AA290" s="33"/>
      <c r="AB290" s="33"/>
      <c r="AC290" s="135"/>
      <c r="AD290" s="57"/>
      <c r="AE290" s="57"/>
      <c r="AF290" s="137"/>
      <c r="AG290" s="105"/>
      <c r="AH290" s="82"/>
      <c r="AI290" s="82"/>
      <c r="AJ290" s="98"/>
      <c r="AK290" s="98"/>
      <c r="AL290" s="98"/>
      <c r="AM290" s="80"/>
      <c r="AN290" s="80"/>
      <c r="AO290" s="80"/>
      <c r="AP290" s="80"/>
      <c r="AQ290" s="131"/>
      <c r="AR290" s="129"/>
      <c r="AS290" s="128"/>
    </row>
    <row r="291" spans="1:45" ht="15" hidden="1" customHeight="1">
      <c r="A291" s="127"/>
      <c r="B291" s="67"/>
      <c r="C291" s="68"/>
      <c r="D291" s="68"/>
      <c r="E291" s="126"/>
      <c r="F291" s="139"/>
      <c r="G291" s="140"/>
      <c r="H291" s="85"/>
      <c r="I291" s="61"/>
      <c r="J291" s="132"/>
      <c r="K291" s="128"/>
      <c r="L291" s="128"/>
      <c r="M291" s="132"/>
      <c r="N291" s="137"/>
      <c r="O291" s="137"/>
      <c r="P291" s="107"/>
      <c r="Q291" s="128"/>
      <c r="R291" s="60"/>
      <c r="S291" s="29"/>
      <c r="T291" s="30"/>
      <c r="U291" s="31"/>
      <c r="V291" s="31"/>
      <c r="W291" s="31"/>
      <c r="X291" s="31"/>
      <c r="Y291" s="31"/>
      <c r="Z291" s="32"/>
      <c r="AA291" s="33"/>
      <c r="AB291" s="33"/>
      <c r="AC291" s="135"/>
      <c r="AD291" s="57"/>
      <c r="AE291" s="57"/>
      <c r="AF291" s="137"/>
      <c r="AG291" s="105"/>
      <c r="AH291" s="82"/>
      <c r="AI291" s="82"/>
      <c r="AJ291" s="98"/>
      <c r="AK291" s="98"/>
      <c r="AL291" s="98"/>
      <c r="AM291" s="80"/>
      <c r="AN291" s="80"/>
      <c r="AO291" s="80"/>
      <c r="AP291" s="80"/>
      <c r="AQ291" s="131"/>
      <c r="AR291" s="114"/>
      <c r="AS291" s="118"/>
    </row>
    <row r="292" spans="1:45" ht="15" hidden="1" customHeight="1">
      <c r="A292" s="127"/>
      <c r="B292" s="67"/>
      <c r="C292" s="68"/>
      <c r="D292" s="68"/>
      <c r="E292" s="126"/>
      <c r="F292" s="139"/>
      <c r="G292" s="140"/>
      <c r="H292" s="85"/>
      <c r="I292" s="61"/>
      <c r="J292" s="132"/>
      <c r="K292" s="128"/>
      <c r="L292" s="128"/>
      <c r="M292" s="132"/>
      <c r="N292" s="137"/>
      <c r="O292" s="137"/>
      <c r="P292" s="107"/>
      <c r="Q292" s="128"/>
      <c r="R292" s="60"/>
      <c r="S292" s="29"/>
      <c r="T292" s="30"/>
      <c r="U292" s="31"/>
      <c r="V292" s="31"/>
      <c r="W292" s="31"/>
      <c r="X292" s="31"/>
      <c r="Y292" s="31"/>
      <c r="Z292" s="32"/>
      <c r="AA292" s="33"/>
      <c r="AB292" s="33"/>
      <c r="AC292" s="135"/>
      <c r="AD292" s="57"/>
      <c r="AE292" s="57"/>
      <c r="AF292" s="137"/>
      <c r="AG292" s="105"/>
      <c r="AH292" s="82"/>
      <c r="AI292" s="82"/>
      <c r="AJ292" s="98"/>
      <c r="AK292" s="98"/>
      <c r="AL292" s="98"/>
      <c r="AM292" s="80"/>
      <c r="AN292" s="80"/>
      <c r="AO292" s="80"/>
      <c r="AP292" s="80"/>
      <c r="AQ292" s="131"/>
      <c r="AR292" s="114"/>
      <c r="AS292" s="118"/>
    </row>
    <row r="293" spans="1:45" ht="15" hidden="1" customHeight="1">
      <c r="A293" s="127"/>
      <c r="B293" s="67"/>
      <c r="C293" s="68"/>
      <c r="D293" s="68"/>
      <c r="E293" s="126"/>
      <c r="F293" s="139"/>
      <c r="G293" s="140"/>
      <c r="H293" s="85"/>
      <c r="I293" s="61"/>
      <c r="J293" s="132"/>
      <c r="K293" s="128"/>
      <c r="L293" s="128"/>
      <c r="M293" s="132"/>
      <c r="N293" s="137"/>
      <c r="O293" s="137"/>
      <c r="P293" s="107"/>
      <c r="Q293" s="128"/>
      <c r="R293" s="60"/>
      <c r="S293" s="29"/>
      <c r="T293" s="30"/>
      <c r="U293" s="31"/>
      <c r="V293" s="31"/>
      <c r="W293" s="31"/>
      <c r="X293" s="31"/>
      <c r="Y293" s="31"/>
      <c r="Z293" s="32"/>
      <c r="AA293" s="33"/>
      <c r="AB293" s="33"/>
      <c r="AC293" s="135"/>
      <c r="AD293" s="57"/>
      <c r="AE293" s="57"/>
      <c r="AF293" s="137"/>
      <c r="AG293" s="105"/>
      <c r="AH293" s="82"/>
      <c r="AI293" s="82"/>
      <c r="AJ293" s="98"/>
      <c r="AK293" s="98"/>
      <c r="AL293" s="98"/>
      <c r="AM293" s="80"/>
      <c r="AN293" s="80"/>
      <c r="AO293" s="80"/>
      <c r="AP293" s="80"/>
      <c r="AQ293" s="131"/>
      <c r="AR293" s="114"/>
      <c r="AS293" s="118"/>
    </row>
    <row r="294" spans="1:45" ht="15" hidden="1" customHeight="1">
      <c r="A294" s="127"/>
      <c r="B294" s="67"/>
      <c r="C294" s="68"/>
      <c r="D294" s="68"/>
      <c r="E294" s="126"/>
      <c r="F294" s="139"/>
      <c r="G294" s="140"/>
      <c r="H294" s="85"/>
      <c r="I294" s="61"/>
      <c r="J294" s="132"/>
      <c r="K294" s="128"/>
      <c r="L294" s="128"/>
      <c r="M294" s="132"/>
      <c r="N294" s="137"/>
      <c r="O294" s="137"/>
      <c r="P294" s="107"/>
      <c r="Q294" s="128"/>
      <c r="R294" s="60"/>
      <c r="S294" s="29"/>
      <c r="T294" s="30"/>
      <c r="U294" s="31"/>
      <c r="V294" s="31"/>
      <c r="W294" s="31"/>
      <c r="X294" s="31"/>
      <c r="Y294" s="31"/>
      <c r="Z294" s="32"/>
      <c r="AA294" s="33"/>
      <c r="AB294" s="33"/>
      <c r="AC294" s="135"/>
      <c r="AD294" s="57"/>
      <c r="AE294" s="57"/>
      <c r="AF294" s="137"/>
      <c r="AG294" s="105"/>
      <c r="AH294" s="82"/>
      <c r="AI294" s="82"/>
      <c r="AJ294" s="98"/>
      <c r="AK294" s="98"/>
      <c r="AL294" s="98"/>
      <c r="AM294" s="80"/>
      <c r="AN294" s="80"/>
      <c r="AO294" s="80"/>
      <c r="AP294" s="80"/>
      <c r="AQ294" s="131"/>
      <c r="AR294" s="114"/>
      <c r="AS294" s="118"/>
    </row>
    <row r="295" spans="1:45" ht="15" hidden="1" customHeight="1">
      <c r="A295" s="127"/>
      <c r="B295" s="67"/>
      <c r="C295" s="68"/>
      <c r="D295" s="68"/>
      <c r="E295" s="126"/>
      <c r="F295" s="139"/>
      <c r="G295" s="140"/>
      <c r="H295" s="85"/>
      <c r="I295" s="61">
        <v>15.4</v>
      </c>
      <c r="J295" s="132"/>
      <c r="K295" s="128"/>
      <c r="L295" s="128"/>
      <c r="M295" s="132"/>
      <c r="N295" s="137"/>
      <c r="O295" s="137"/>
      <c r="P295" s="107"/>
      <c r="Q295" s="128"/>
      <c r="R295" s="59"/>
      <c r="S295" s="29"/>
      <c r="T295" s="30"/>
      <c r="U295" s="31"/>
      <c r="V295" s="31"/>
      <c r="W295" s="31"/>
      <c r="X295" s="31"/>
      <c r="Y295" s="31"/>
      <c r="Z295" s="32"/>
      <c r="AA295" s="33"/>
      <c r="AB295" s="33"/>
      <c r="AC295" s="135"/>
      <c r="AD295" s="57"/>
      <c r="AE295" s="57"/>
      <c r="AF295" s="137"/>
      <c r="AG295" s="105"/>
      <c r="AH295" s="82"/>
      <c r="AI295" s="82"/>
      <c r="AJ295" s="98"/>
      <c r="AK295" s="98"/>
      <c r="AL295" s="98"/>
      <c r="AM295" s="80"/>
      <c r="AN295" s="80"/>
      <c r="AO295" s="80"/>
      <c r="AP295" s="80"/>
      <c r="AQ295" s="131"/>
      <c r="AR295" s="129"/>
      <c r="AS295" s="128"/>
    </row>
    <row r="296" spans="1:45" ht="15" hidden="1" customHeight="1">
      <c r="A296" s="127"/>
      <c r="B296" s="67"/>
      <c r="C296" s="68"/>
      <c r="D296" s="68"/>
      <c r="E296" s="126"/>
      <c r="F296" s="139"/>
      <c r="G296" s="140"/>
      <c r="H296" s="85"/>
      <c r="I296" s="61"/>
      <c r="J296" s="132"/>
      <c r="K296" s="128"/>
      <c r="L296" s="128"/>
      <c r="M296" s="132"/>
      <c r="N296" s="137"/>
      <c r="O296" s="137"/>
      <c r="P296" s="107"/>
      <c r="Q296" s="128"/>
      <c r="R296" s="60"/>
      <c r="S296" s="29"/>
      <c r="T296" s="30"/>
      <c r="U296" s="31"/>
      <c r="V296" s="31"/>
      <c r="W296" s="31"/>
      <c r="X296" s="31"/>
      <c r="Y296" s="31"/>
      <c r="Z296" s="32"/>
      <c r="AA296" s="33"/>
      <c r="AB296" s="33"/>
      <c r="AC296" s="135"/>
      <c r="AD296" s="57"/>
      <c r="AE296" s="57"/>
      <c r="AF296" s="137"/>
      <c r="AG296" s="105"/>
      <c r="AH296" s="82"/>
      <c r="AI296" s="82"/>
      <c r="AJ296" s="98"/>
      <c r="AK296" s="98"/>
      <c r="AL296" s="98"/>
      <c r="AM296" s="80"/>
      <c r="AN296" s="80"/>
      <c r="AO296" s="80"/>
      <c r="AP296" s="80"/>
      <c r="AQ296" s="131"/>
      <c r="AR296" s="114"/>
      <c r="AS296" s="118"/>
    </row>
    <row r="297" spans="1:45" ht="15" hidden="1" customHeight="1">
      <c r="A297" s="127"/>
      <c r="B297" s="67"/>
      <c r="C297" s="68"/>
      <c r="D297" s="68"/>
      <c r="E297" s="126"/>
      <c r="F297" s="139"/>
      <c r="G297" s="140"/>
      <c r="H297" s="85"/>
      <c r="I297" s="61"/>
      <c r="J297" s="132"/>
      <c r="K297" s="128"/>
      <c r="L297" s="128"/>
      <c r="M297" s="132"/>
      <c r="N297" s="137"/>
      <c r="O297" s="137"/>
      <c r="P297" s="107"/>
      <c r="Q297" s="128"/>
      <c r="R297" s="60"/>
      <c r="S297" s="29"/>
      <c r="T297" s="30"/>
      <c r="U297" s="31"/>
      <c r="V297" s="31"/>
      <c r="W297" s="31"/>
      <c r="X297" s="31"/>
      <c r="Y297" s="31"/>
      <c r="Z297" s="32"/>
      <c r="AA297" s="33"/>
      <c r="AB297" s="33"/>
      <c r="AC297" s="135"/>
      <c r="AD297" s="57"/>
      <c r="AE297" s="57"/>
      <c r="AF297" s="137"/>
      <c r="AG297" s="105"/>
      <c r="AH297" s="82"/>
      <c r="AI297" s="82"/>
      <c r="AJ297" s="98"/>
      <c r="AK297" s="98"/>
      <c r="AL297" s="98"/>
      <c r="AM297" s="80"/>
      <c r="AN297" s="80"/>
      <c r="AO297" s="80"/>
      <c r="AP297" s="80"/>
      <c r="AQ297" s="131"/>
      <c r="AR297" s="114"/>
      <c r="AS297" s="118"/>
    </row>
    <row r="298" spans="1:45" ht="15" hidden="1" customHeight="1">
      <c r="A298" s="127"/>
      <c r="B298" s="67"/>
      <c r="C298" s="68"/>
      <c r="D298" s="68"/>
      <c r="E298" s="126"/>
      <c r="F298" s="139"/>
      <c r="G298" s="140"/>
      <c r="H298" s="85"/>
      <c r="I298" s="61"/>
      <c r="J298" s="132"/>
      <c r="K298" s="128"/>
      <c r="L298" s="128"/>
      <c r="M298" s="132"/>
      <c r="N298" s="137"/>
      <c r="O298" s="137"/>
      <c r="P298" s="107"/>
      <c r="Q298" s="128"/>
      <c r="R298" s="60"/>
      <c r="S298" s="29"/>
      <c r="T298" s="30"/>
      <c r="U298" s="31"/>
      <c r="V298" s="31"/>
      <c r="W298" s="31"/>
      <c r="X298" s="31"/>
      <c r="Y298" s="31"/>
      <c r="Z298" s="32"/>
      <c r="AA298" s="33"/>
      <c r="AB298" s="33"/>
      <c r="AC298" s="135"/>
      <c r="AD298" s="57"/>
      <c r="AE298" s="57"/>
      <c r="AF298" s="137"/>
      <c r="AG298" s="105"/>
      <c r="AH298" s="82"/>
      <c r="AI298" s="82"/>
      <c r="AJ298" s="98"/>
      <c r="AK298" s="98"/>
      <c r="AL298" s="98"/>
      <c r="AM298" s="80"/>
      <c r="AN298" s="80"/>
      <c r="AO298" s="80"/>
      <c r="AP298" s="80"/>
      <c r="AQ298" s="131"/>
      <c r="AR298" s="114"/>
      <c r="AS298" s="118"/>
    </row>
    <row r="299" spans="1:45" ht="15" hidden="1" customHeight="1">
      <c r="A299" s="127"/>
      <c r="B299" s="67"/>
      <c r="C299" s="68"/>
      <c r="D299" s="68"/>
      <c r="E299" s="126"/>
      <c r="F299" s="139"/>
      <c r="G299" s="140"/>
      <c r="H299" s="85"/>
      <c r="I299" s="61"/>
      <c r="J299" s="132"/>
      <c r="K299" s="128"/>
      <c r="L299" s="128"/>
      <c r="M299" s="132"/>
      <c r="N299" s="137"/>
      <c r="O299" s="137"/>
      <c r="P299" s="107"/>
      <c r="Q299" s="128"/>
      <c r="R299" s="60"/>
      <c r="S299" s="29"/>
      <c r="T299" s="30"/>
      <c r="U299" s="31"/>
      <c r="V299" s="31"/>
      <c r="W299" s="31"/>
      <c r="X299" s="31"/>
      <c r="Y299" s="31"/>
      <c r="Z299" s="32"/>
      <c r="AA299" s="33"/>
      <c r="AB299" s="33"/>
      <c r="AC299" s="135"/>
      <c r="AD299" s="57"/>
      <c r="AE299" s="57"/>
      <c r="AF299" s="137"/>
      <c r="AG299" s="105"/>
      <c r="AH299" s="82"/>
      <c r="AI299" s="82"/>
      <c r="AJ299" s="98"/>
      <c r="AK299" s="98"/>
      <c r="AL299" s="98"/>
      <c r="AM299" s="80"/>
      <c r="AN299" s="80"/>
      <c r="AO299" s="80"/>
      <c r="AP299" s="80"/>
      <c r="AQ299" s="131"/>
      <c r="AR299" s="114"/>
      <c r="AS299" s="118"/>
    </row>
    <row r="300" spans="1:45" ht="15" hidden="1" customHeight="1">
      <c r="A300" s="127"/>
      <c r="B300" s="67"/>
      <c r="C300" s="68"/>
      <c r="D300" s="68"/>
      <c r="E300" s="126"/>
      <c r="F300" s="139"/>
      <c r="G300" s="140"/>
      <c r="H300" s="85"/>
      <c r="I300" s="61">
        <v>15.5</v>
      </c>
      <c r="J300" s="132"/>
      <c r="K300" s="128"/>
      <c r="L300" s="128"/>
      <c r="M300" s="132"/>
      <c r="N300" s="137"/>
      <c r="O300" s="137"/>
      <c r="P300" s="107"/>
      <c r="Q300" s="128"/>
      <c r="R300" s="59"/>
      <c r="S300" s="29"/>
      <c r="T300" s="30"/>
      <c r="U300" s="31"/>
      <c r="V300" s="31"/>
      <c r="W300" s="31"/>
      <c r="X300" s="31"/>
      <c r="Y300" s="31"/>
      <c r="Z300" s="32"/>
      <c r="AA300" s="33"/>
      <c r="AB300" s="33"/>
      <c r="AC300" s="135"/>
      <c r="AD300" s="57"/>
      <c r="AE300" s="57"/>
      <c r="AF300" s="137"/>
      <c r="AG300" s="105"/>
      <c r="AH300" s="82"/>
      <c r="AI300" s="82"/>
      <c r="AJ300" s="98"/>
      <c r="AK300" s="98"/>
      <c r="AL300" s="98"/>
      <c r="AM300" s="80"/>
      <c r="AN300" s="80"/>
      <c r="AO300" s="80"/>
      <c r="AP300" s="80"/>
      <c r="AQ300" s="131"/>
      <c r="AR300" s="129"/>
      <c r="AS300" s="128"/>
    </row>
    <row r="301" spans="1:45" ht="15" hidden="1" customHeight="1">
      <c r="A301" s="127"/>
      <c r="B301" s="67"/>
      <c r="C301" s="68"/>
      <c r="D301" s="68"/>
      <c r="E301" s="126"/>
      <c r="F301" s="139"/>
      <c r="G301" s="140"/>
      <c r="H301" s="85"/>
      <c r="I301" s="61"/>
      <c r="J301" s="132"/>
      <c r="K301" s="128"/>
      <c r="L301" s="128"/>
      <c r="M301" s="132"/>
      <c r="N301" s="137"/>
      <c r="O301" s="137"/>
      <c r="P301" s="107"/>
      <c r="Q301" s="128"/>
      <c r="R301" s="60"/>
      <c r="S301" s="29"/>
      <c r="T301" s="30"/>
      <c r="U301" s="31"/>
      <c r="V301" s="31"/>
      <c r="W301" s="31"/>
      <c r="X301" s="31"/>
      <c r="Y301" s="31"/>
      <c r="Z301" s="32"/>
      <c r="AA301" s="33"/>
      <c r="AB301" s="33"/>
      <c r="AC301" s="135"/>
      <c r="AD301" s="57"/>
      <c r="AE301" s="57"/>
      <c r="AF301" s="137"/>
      <c r="AG301" s="105"/>
      <c r="AH301" s="82"/>
      <c r="AI301" s="82"/>
      <c r="AJ301" s="98"/>
      <c r="AK301" s="98"/>
      <c r="AL301" s="98"/>
      <c r="AM301" s="80"/>
      <c r="AN301" s="80"/>
      <c r="AO301" s="80"/>
      <c r="AP301" s="80"/>
      <c r="AQ301" s="131"/>
      <c r="AR301" s="114"/>
      <c r="AS301" s="118"/>
    </row>
    <row r="302" spans="1:45" ht="15" hidden="1" customHeight="1">
      <c r="A302" s="127"/>
      <c r="B302" s="67"/>
      <c r="C302" s="68"/>
      <c r="D302" s="68"/>
      <c r="E302" s="126"/>
      <c r="F302" s="139"/>
      <c r="G302" s="140"/>
      <c r="H302" s="85"/>
      <c r="I302" s="61"/>
      <c r="J302" s="132"/>
      <c r="K302" s="128"/>
      <c r="L302" s="128"/>
      <c r="M302" s="132"/>
      <c r="N302" s="137"/>
      <c r="O302" s="137"/>
      <c r="P302" s="107"/>
      <c r="Q302" s="128"/>
      <c r="R302" s="60"/>
      <c r="S302" s="29"/>
      <c r="T302" s="30"/>
      <c r="U302" s="31"/>
      <c r="V302" s="31"/>
      <c r="W302" s="31"/>
      <c r="X302" s="31"/>
      <c r="Y302" s="31"/>
      <c r="Z302" s="32"/>
      <c r="AA302" s="33"/>
      <c r="AB302" s="33"/>
      <c r="AC302" s="135"/>
      <c r="AD302" s="57"/>
      <c r="AE302" s="57"/>
      <c r="AF302" s="137"/>
      <c r="AG302" s="105"/>
      <c r="AH302" s="82"/>
      <c r="AI302" s="82"/>
      <c r="AJ302" s="98"/>
      <c r="AK302" s="98"/>
      <c r="AL302" s="98"/>
      <c r="AM302" s="80"/>
      <c r="AN302" s="80"/>
      <c r="AO302" s="80"/>
      <c r="AP302" s="80"/>
      <c r="AQ302" s="131"/>
      <c r="AR302" s="114"/>
      <c r="AS302" s="118"/>
    </row>
    <row r="303" spans="1:45" ht="15" hidden="1" customHeight="1">
      <c r="A303" s="127"/>
      <c r="B303" s="67"/>
      <c r="C303" s="68"/>
      <c r="D303" s="68"/>
      <c r="E303" s="126"/>
      <c r="F303" s="139"/>
      <c r="G303" s="140"/>
      <c r="H303" s="85"/>
      <c r="I303" s="61"/>
      <c r="J303" s="132"/>
      <c r="K303" s="128"/>
      <c r="L303" s="128"/>
      <c r="M303" s="132"/>
      <c r="N303" s="137"/>
      <c r="O303" s="137"/>
      <c r="P303" s="107"/>
      <c r="Q303" s="128"/>
      <c r="R303" s="60"/>
      <c r="S303" s="29"/>
      <c r="T303" s="30"/>
      <c r="U303" s="31"/>
      <c r="V303" s="31"/>
      <c r="W303" s="31"/>
      <c r="X303" s="31"/>
      <c r="Y303" s="31"/>
      <c r="Z303" s="32"/>
      <c r="AA303" s="33"/>
      <c r="AB303" s="33"/>
      <c r="AC303" s="135"/>
      <c r="AD303" s="57"/>
      <c r="AE303" s="57"/>
      <c r="AF303" s="137"/>
      <c r="AG303" s="105"/>
      <c r="AH303" s="82"/>
      <c r="AI303" s="82"/>
      <c r="AJ303" s="98"/>
      <c r="AK303" s="98"/>
      <c r="AL303" s="98"/>
      <c r="AM303" s="80"/>
      <c r="AN303" s="80"/>
      <c r="AO303" s="80"/>
      <c r="AP303" s="80"/>
      <c r="AQ303" s="131"/>
      <c r="AR303" s="114"/>
      <c r="AS303" s="118"/>
    </row>
    <row r="304" spans="1:45" ht="22.5" hidden="1" customHeight="1">
      <c r="A304" s="127"/>
      <c r="B304" s="67"/>
      <c r="C304" s="68"/>
      <c r="D304" s="68"/>
      <c r="E304" s="126"/>
      <c r="F304" s="139"/>
      <c r="G304" s="140"/>
      <c r="H304" s="85"/>
      <c r="I304" s="61"/>
      <c r="J304" s="132"/>
      <c r="K304" s="128"/>
      <c r="L304" s="128"/>
      <c r="M304" s="132"/>
      <c r="N304" s="137"/>
      <c r="O304" s="137"/>
      <c r="P304" s="107"/>
      <c r="Q304" s="128"/>
      <c r="R304" s="60"/>
      <c r="S304" s="29"/>
      <c r="T304" s="30"/>
      <c r="U304" s="31"/>
      <c r="V304" s="31"/>
      <c r="W304" s="31"/>
      <c r="X304" s="31"/>
      <c r="Y304" s="31"/>
      <c r="Z304" s="32"/>
      <c r="AA304" s="33"/>
      <c r="AB304" s="33"/>
      <c r="AC304" s="135"/>
      <c r="AD304" s="57"/>
      <c r="AE304" s="57"/>
      <c r="AF304" s="137"/>
      <c r="AG304" s="105"/>
      <c r="AH304" s="82"/>
      <c r="AI304" s="82"/>
      <c r="AJ304" s="98"/>
      <c r="AK304" s="98"/>
      <c r="AL304" s="98"/>
      <c r="AM304" s="80"/>
      <c r="AN304" s="80"/>
      <c r="AO304" s="80"/>
      <c r="AP304" s="80"/>
      <c r="AQ304" s="131"/>
      <c r="AR304" s="114"/>
      <c r="AS304" s="118"/>
    </row>
    <row r="305" spans="1:45" ht="15" customHeight="1">
      <c r="A305" s="121" t="str">
        <f>IF(E305&lt;&gt;"",'[8]Información General'!$D$15&amp;"_"&amp;+$A$1+3,"")</f>
        <v>2026_3</v>
      </c>
      <c r="B305" s="67" t="s">
        <v>336</v>
      </c>
      <c r="C305" s="67" t="s">
        <v>178</v>
      </c>
      <c r="D305" s="67" t="s">
        <v>511</v>
      </c>
      <c r="E305" s="111" t="s">
        <v>512</v>
      </c>
      <c r="F305" s="67" t="s">
        <v>46</v>
      </c>
      <c r="G305" s="91" t="s">
        <v>164</v>
      </c>
      <c r="H305" s="85"/>
      <c r="I305" s="84">
        <v>16.100000000000001</v>
      </c>
      <c r="J305" s="110" t="s">
        <v>518</v>
      </c>
      <c r="K305" s="58" t="s">
        <v>137</v>
      </c>
      <c r="L305" s="58" t="s">
        <v>90</v>
      </c>
      <c r="M305" s="110" t="s">
        <v>519</v>
      </c>
      <c r="N305" s="63">
        <v>5</v>
      </c>
      <c r="O305" s="63">
        <v>6</v>
      </c>
      <c r="P305" s="120" t="str">
        <f>IF(AND(N305&lt;&gt;"",O305&lt;&gt;""),IF(AND(N305&gt;5,O305&gt;5),"I",IF(AND(N305&lt;=5,O305&gt;5),"II",IF(AND(N305&gt;5,O305&lt;=5),"IV",IF(AND(N305&lt;=5,O305&lt;=5),"III")))),"")</f>
        <v>II</v>
      </c>
      <c r="Q305" s="58" t="s">
        <v>55</v>
      </c>
      <c r="R305" s="93"/>
      <c r="S305" s="29"/>
      <c r="T305" s="30"/>
      <c r="U305" s="31"/>
      <c r="V305" s="31"/>
      <c r="W305" s="31"/>
      <c r="X305" s="31"/>
      <c r="Y305" s="31"/>
      <c r="Z305" s="32"/>
      <c r="AA305" s="33"/>
      <c r="AB305" s="33"/>
      <c r="AC305" s="124" t="s">
        <v>55</v>
      </c>
      <c r="AD305" s="56" t="str">
        <f>IF($N305=1,"b","")</f>
        <v/>
      </c>
      <c r="AE305" s="56" t="str">
        <f>IF($O305=1,"b","")</f>
        <v/>
      </c>
      <c r="AF305" s="63">
        <v>5</v>
      </c>
      <c r="AG305" s="63">
        <v>6</v>
      </c>
      <c r="AH305" s="81">
        <v>0</v>
      </c>
      <c r="AI305" s="81">
        <v>0</v>
      </c>
      <c r="AJ305" s="77">
        <v>1</v>
      </c>
      <c r="AK305" s="77">
        <v>1</v>
      </c>
      <c r="AL305" s="77">
        <v>2</v>
      </c>
      <c r="AM305" s="123" t="str">
        <f>IF($AL305&gt;=2,IF(AND($AF305="",$AG305=""),"",IF(AND($AF305&gt;5,$AG305&gt;5),"I","")),"")</f>
        <v/>
      </c>
      <c r="AN305" s="123" t="str">
        <f>IF($AL305&gt;=2,IF(AND($AF305="",$AG305=""),"",IF(AND($AF305&lt;6,$AG305&gt;5),"II","")),"")</f>
        <v>II</v>
      </c>
      <c r="AO305" s="123" t="str">
        <f>IF($AL305&gt;=2,IF(AND($AF305="",$AG305=""),"",IF(AND($AF305&lt;6,$AG305&lt;6),"III","")),"")</f>
        <v/>
      </c>
      <c r="AP305" s="123" t="str">
        <f>IF($AL305&gt;=2,IF(AND($AF305="",$AG305=""),"",IF(AND($AF305&gt;5,$AG305&lt;6),"IV","")),"")</f>
        <v/>
      </c>
      <c r="AQ305" s="76" t="s">
        <v>159</v>
      </c>
      <c r="AR305" s="113" t="s">
        <v>527</v>
      </c>
      <c r="AS305" s="58">
        <v>50</v>
      </c>
    </row>
    <row r="306" spans="1:45" ht="15" customHeight="1">
      <c r="A306" s="121"/>
      <c r="B306" s="67"/>
      <c r="C306" s="67"/>
      <c r="D306" s="67"/>
      <c r="E306" s="111"/>
      <c r="F306" s="67"/>
      <c r="G306" s="91"/>
      <c r="H306" s="85"/>
      <c r="I306" s="84"/>
      <c r="J306" s="110"/>
      <c r="K306" s="58"/>
      <c r="L306" s="58"/>
      <c r="M306" s="110"/>
      <c r="N306" s="63"/>
      <c r="O306" s="63"/>
      <c r="P306" s="90"/>
      <c r="Q306" s="58"/>
      <c r="R306" s="60"/>
      <c r="S306" s="29"/>
      <c r="T306" s="30"/>
      <c r="U306" s="31"/>
      <c r="V306" s="31"/>
      <c r="W306" s="31"/>
      <c r="X306" s="31"/>
      <c r="Y306" s="31"/>
      <c r="Z306" s="32"/>
      <c r="AA306" s="33"/>
      <c r="AB306" s="33"/>
      <c r="AC306" s="141"/>
      <c r="AD306" s="57"/>
      <c r="AE306" s="57"/>
      <c r="AF306" s="63"/>
      <c r="AG306" s="63"/>
      <c r="AH306" s="82"/>
      <c r="AI306" s="82"/>
      <c r="AJ306" s="78"/>
      <c r="AK306" s="78"/>
      <c r="AL306" s="78"/>
      <c r="AM306" s="80"/>
      <c r="AN306" s="80"/>
      <c r="AO306" s="80"/>
      <c r="AP306" s="80"/>
      <c r="AQ306" s="76"/>
      <c r="AR306" s="114"/>
      <c r="AS306" s="118"/>
    </row>
    <row r="307" spans="1:45" ht="15" customHeight="1">
      <c r="A307" s="121"/>
      <c r="B307" s="67"/>
      <c r="C307" s="67"/>
      <c r="D307" s="67"/>
      <c r="E307" s="111"/>
      <c r="F307" s="67"/>
      <c r="G307" s="91"/>
      <c r="H307" s="85"/>
      <c r="I307" s="84"/>
      <c r="J307" s="110"/>
      <c r="K307" s="58"/>
      <c r="L307" s="58"/>
      <c r="M307" s="110"/>
      <c r="N307" s="63"/>
      <c r="O307" s="63"/>
      <c r="P307" s="90"/>
      <c r="Q307" s="58"/>
      <c r="R307" s="60"/>
      <c r="S307" s="29"/>
      <c r="T307" s="30"/>
      <c r="U307" s="31"/>
      <c r="V307" s="31"/>
      <c r="W307" s="31"/>
      <c r="X307" s="31"/>
      <c r="Y307" s="31"/>
      <c r="Z307" s="32"/>
      <c r="AA307" s="33"/>
      <c r="AB307" s="33"/>
      <c r="AC307" s="141"/>
      <c r="AD307" s="57"/>
      <c r="AE307" s="57"/>
      <c r="AF307" s="63"/>
      <c r="AG307" s="63"/>
      <c r="AH307" s="82"/>
      <c r="AI307" s="82"/>
      <c r="AJ307" s="78"/>
      <c r="AK307" s="78"/>
      <c r="AL307" s="78"/>
      <c r="AM307" s="80"/>
      <c r="AN307" s="80"/>
      <c r="AO307" s="80"/>
      <c r="AP307" s="80"/>
      <c r="AQ307" s="76"/>
      <c r="AR307" s="114"/>
      <c r="AS307" s="118"/>
    </row>
    <row r="308" spans="1:45" ht="15" customHeight="1">
      <c r="A308" s="121"/>
      <c r="B308" s="67"/>
      <c r="C308" s="67"/>
      <c r="D308" s="67"/>
      <c r="E308" s="111"/>
      <c r="F308" s="67"/>
      <c r="G308" s="91"/>
      <c r="H308" s="85"/>
      <c r="I308" s="84"/>
      <c r="J308" s="110"/>
      <c r="K308" s="58"/>
      <c r="L308" s="58"/>
      <c r="M308" s="110"/>
      <c r="N308" s="63"/>
      <c r="O308" s="63"/>
      <c r="P308" s="90"/>
      <c r="Q308" s="58"/>
      <c r="R308" s="60"/>
      <c r="S308" s="29"/>
      <c r="T308" s="30"/>
      <c r="U308" s="31"/>
      <c r="V308" s="31"/>
      <c r="W308" s="31"/>
      <c r="X308" s="31"/>
      <c r="Y308" s="31"/>
      <c r="Z308" s="32"/>
      <c r="AA308" s="33"/>
      <c r="AB308" s="33"/>
      <c r="AC308" s="141"/>
      <c r="AD308" s="57"/>
      <c r="AE308" s="57"/>
      <c r="AF308" s="63"/>
      <c r="AG308" s="63"/>
      <c r="AH308" s="82"/>
      <c r="AI308" s="82"/>
      <c r="AJ308" s="78"/>
      <c r="AK308" s="78"/>
      <c r="AL308" s="78"/>
      <c r="AM308" s="80"/>
      <c r="AN308" s="80"/>
      <c r="AO308" s="80"/>
      <c r="AP308" s="80"/>
      <c r="AQ308" s="76"/>
      <c r="AR308" s="114"/>
      <c r="AS308" s="118"/>
    </row>
    <row r="309" spans="1:45" ht="15" customHeight="1">
      <c r="A309" s="121"/>
      <c r="B309" s="67"/>
      <c r="C309" s="67"/>
      <c r="D309" s="67"/>
      <c r="E309" s="111"/>
      <c r="F309" s="67"/>
      <c r="G309" s="91"/>
      <c r="H309" s="85"/>
      <c r="I309" s="84"/>
      <c r="J309" s="110"/>
      <c r="K309" s="58"/>
      <c r="L309" s="58"/>
      <c r="M309" s="110"/>
      <c r="N309" s="63"/>
      <c r="O309" s="63"/>
      <c r="P309" s="90"/>
      <c r="Q309" s="58"/>
      <c r="R309" s="60"/>
      <c r="S309" s="29"/>
      <c r="T309" s="30"/>
      <c r="U309" s="31"/>
      <c r="V309" s="31"/>
      <c r="W309" s="31"/>
      <c r="X309" s="31"/>
      <c r="Y309" s="31"/>
      <c r="Z309" s="32"/>
      <c r="AA309" s="33"/>
      <c r="AB309" s="33"/>
      <c r="AC309" s="141"/>
      <c r="AD309" s="57"/>
      <c r="AE309" s="57"/>
      <c r="AF309" s="63"/>
      <c r="AG309" s="63"/>
      <c r="AH309" s="82"/>
      <c r="AI309" s="82"/>
      <c r="AJ309" s="78"/>
      <c r="AK309" s="78"/>
      <c r="AL309" s="78"/>
      <c r="AM309" s="80"/>
      <c r="AN309" s="80"/>
      <c r="AO309" s="80"/>
      <c r="AP309" s="80"/>
      <c r="AQ309" s="76"/>
      <c r="AR309" s="114"/>
      <c r="AS309" s="118"/>
    </row>
    <row r="310" spans="1:45" ht="15" customHeight="1">
      <c r="A310" s="121"/>
      <c r="B310" s="67"/>
      <c r="C310" s="67"/>
      <c r="D310" s="67"/>
      <c r="E310" s="111"/>
      <c r="F310" s="67"/>
      <c r="G310" s="91"/>
      <c r="H310" s="85"/>
      <c r="I310" s="84">
        <v>16.2</v>
      </c>
      <c r="J310" s="110" t="s">
        <v>520</v>
      </c>
      <c r="K310" s="58" t="s">
        <v>70</v>
      </c>
      <c r="L310" s="58" t="s">
        <v>90</v>
      </c>
      <c r="M310" s="110"/>
      <c r="N310" s="63"/>
      <c r="O310" s="63"/>
      <c r="P310" s="90"/>
      <c r="Q310" s="58" t="s">
        <v>55</v>
      </c>
      <c r="R310" s="93"/>
      <c r="S310" s="29"/>
      <c r="T310" s="30"/>
      <c r="U310" s="31"/>
      <c r="V310" s="31"/>
      <c r="W310" s="31"/>
      <c r="X310" s="31"/>
      <c r="Y310" s="31"/>
      <c r="Z310" s="32"/>
      <c r="AA310" s="33"/>
      <c r="AB310" s="33"/>
      <c r="AC310" s="141"/>
      <c r="AD310" s="57"/>
      <c r="AE310" s="57"/>
      <c r="AF310" s="63"/>
      <c r="AG310" s="63"/>
      <c r="AH310" s="82"/>
      <c r="AI310" s="82"/>
      <c r="AJ310" s="78"/>
      <c r="AK310" s="78"/>
      <c r="AL310" s="78"/>
      <c r="AM310" s="80"/>
      <c r="AN310" s="80"/>
      <c r="AO310" s="80"/>
      <c r="AP310" s="80"/>
      <c r="AQ310" s="76"/>
      <c r="AR310" s="113" t="s">
        <v>528</v>
      </c>
      <c r="AS310" s="58">
        <v>50</v>
      </c>
    </row>
    <row r="311" spans="1:45" ht="15" customHeight="1">
      <c r="A311" s="121"/>
      <c r="B311" s="67"/>
      <c r="C311" s="67"/>
      <c r="D311" s="67"/>
      <c r="E311" s="111"/>
      <c r="F311" s="67"/>
      <c r="G311" s="91"/>
      <c r="H311" s="85"/>
      <c r="I311" s="84"/>
      <c r="J311" s="110"/>
      <c r="K311" s="58"/>
      <c r="L311" s="58"/>
      <c r="M311" s="110"/>
      <c r="N311" s="63"/>
      <c r="O311" s="63"/>
      <c r="P311" s="90"/>
      <c r="Q311" s="58"/>
      <c r="R311" s="60"/>
      <c r="S311" s="29"/>
      <c r="T311" s="30"/>
      <c r="U311" s="31"/>
      <c r="V311" s="31"/>
      <c r="W311" s="31"/>
      <c r="X311" s="31"/>
      <c r="Y311" s="31"/>
      <c r="Z311" s="32"/>
      <c r="AA311" s="33"/>
      <c r="AB311" s="33"/>
      <c r="AC311" s="141"/>
      <c r="AD311" s="57"/>
      <c r="AE311" s="57"/>
      <c r="AF311" s="63"/>
      <c r="AG311" s="63"/>
      <c r="AH311" s="82"/>
      <c r="AI311" s="82"/>
      <c r="AJ311" s="78"/>
      <c r="AK311" s="78"/>
      <c r="AL311" s="78"/>
      <c r="AM311" s="80"/>
      <c r="AN311" s="80"/>
      <c r="AO311" s="80"/>
      <c r="AP311" s="80"/>
      <c r="AQ311" s="76"/>
      <c r="AR311" s="114"/>
      <c r="AS311" s="118"/>
    </row>
    <row r="312" spans="1:45" ht="15" customHeight="1">
      <c r="A312" s="121"/>
      <c r="B312" s="67"/>
      <c r="C312" s="67"/>
      <c r="D312" s="67"/>
      <c r="E312" s="111"/>
      <c r="F312" s="67"/>
      <c r="G312" s="91"/>
      <c r="H312" s="85"/>
      <c r="I312" s="84"/>
      <c r="J312" s="110"/>
      <c r="K312" s="58"/>
      <c r="L312" s="58"/>
      <c r="M312" s="110"/>
      <c r="N312" s="63"/>
      <c r="O312" s="63"/>
      <c r="P312" s="90"/>
      <c r="Q312" s="58"/>
      <c r="R312" s="60"/>
      <c r="S312" s="29"/>
      <c r="T312" s="30"/>
      <c r="U312" s="31"/>
      <c r="V312" s="31"/>
      <c r="W312" s="31"/>
      <c r="X312" s="31"/>
      <c r="Y312" s="31"/>
      <c r="Z312" s="32"/>
      <c r="AA312" s="33"/>
      <c r="AB312" s="33"/>
      <c r="AC312" s="141"/>
      <c r="AD312" s="57"/>
      <c r="AE312" s="57"/>
      <c r="AF312" s="63"/>
      <c r="AG312" s="63"/>
      <c r="AH312" s="82"/>
      <c r="AI312" s="82"/>
      <c r="AJ312" s="78"/>
      <c r="AK312" s="78"/>
      <c r="AL312" s="78"/>
      <c r="AM312" s="80"/>
      <c r="AN312" s="80"/>
      <c r="AO312" s="80"/>
      <c r="AP312" s="80"/>
      <c r="AQ312" s="76"/>
      <c r="AR312" s="114"/>
      <c r="AS312" s="118"/>
    </row>
    <row r="313" spans="1:45" ht="15" customHeight="1">
      <c r="A313" s="121"/>
      <c r="B313" s="67"/>
      <c r="C313" s="67"/>
      <c r="D313" s="67"/>
      <c r="E313" s="111"/>
      <c r="F313" s="67"/>
      <c r="G313" s="91"/>
      <c r="H313" s="85"/>
      <c r="I313" s="84"/>
      <c r="J313" s="110"/>
      <c r="K313" s="58"/>
      <c r="L313" s="58"/>
      <c r="M313" s="110"/>
      <c r="N313" s="63"/>
      <c r="O313" s="63"/>
      <c r="P313" s="90"/>
      <c r="Q313" s="58"/>
      <c r="R313" s="60"/>
      <c r="S313" s="29"/>
      <c r="T313" s="30"/>
      <c r="U313" s="31"/>
      <c r="V313" s="31"/>
      <c r="W313" s="31"/>
      <c r="X313" s="31"/>
      <c r="Y313" s="31"/>
      <c r="Z313" s="32"/>
      <c r="AA313" s="33"/>
      <c r="AB313" s="33"/>
      <c r="AC313" s="141"/>
      <c r="AD313" s="57"/>
      <c r="AE313" s="57"/>
      <c r="AF313" s="63"/>
      <c r="AG313" s="63"/>
      <c r="AH313" s="82"/>
      <c r="AI313" s="82"/>
      <c r="AJ313" s="78"/>
      <c r="AK313" s="78"/>
      <c r="AL313" s="78"/>
      <c r="AM313" s="80"/>
      <c r="AN313" s="80"/>
      <c r="AO313" s="80"/>
      <c r="AP313" s="80"/>
      <c r="AQ313" s="76"/>
      <c r="AR313" s="114"/>
      <c r="AS313" s="118"/>
    </row>
    <row r="314" spans="1:45" ht="15" customHeight="1">
      <c r="A314" s="121"/>
      <c r="B314" s="67"/>
      <c r="C314" s="67"/>
      <c r="D314" s="67"/>
      <c r="E314" s="111"/>
      <c r="F314" s="67"/>
      <c r="G314" s="91"/>
      <c r="H314" s="85"/>
      <c r="I314" s="84"/>
      <c r="J314" s="110"/>
      <c r="K314" s="58"/>
      <c r="L314" s="58"/>
      <c r="M314" s="110"/>
      <c r="N314" s="63"/>
      <c r="O314" s="63"/>
      <c r="P314" s="90"/>
      <c r="Q314" s="58"/>
      <c r="R314" s="60"/>
      <c r="S314" s="29"/>
      <c r="T314" s="30"/>
      <c r="U314" s="31"/>
      <c r="V314" s="31"/>
      <c r="W314" s="31"/>
      <c r="X314" s="31"/>
      <c r="Y314" s="31"/>
      <c r="Z314" s="32"/>
      <c r="AA314" s="33"/>
      <c r="AB314" s="33"/>
      <c r="AC314" s="141"/>
      <c r="AD314" s="57"/>
      <c r="AE314" s="57"/>
      <c r="AF314" s="63"/>
      <c r="AG314" s="63"/>
      <c r="AH314" s="82"/>
      <c r="AI314" s="82"/>
      <c r="AJ314" s="78"/>
      <c r="AK314" s="78"/>
      <c r="AL314" s="78"/>
      <c r="AM314" s="80"/>
      <c r="AN314" s="80"/>
      <c r="AO314" s="80"/>
      <c r="AP314" s="80"/>
      <c r="AQ314" s="76"/>
      <c r="AR314" s="114"/>
      <c r="AS314" s="118"/>
    </row>
    <row r="315" spans="1:45" ht="15" customHeight="1">
      <c r="A315" s="121"/>
      <c r="B315" s="67"/>
      <c r="C315" s="67"/>
      <c r="D315" s="67"/>
      <c r="E315" s="111"/>
      <c r="F315" s="67"/>
      <c r="G315" s="91"/>
      <c r="H315" s="85"/>
      <c r="I315" s="84">
        <v>16.3</v>
      </c>
      <c r="J315" s="110" t="s">
        <v>521</v>
      </c>
      <c r="K315" s="58" t="s">
        <v>70</v>
      </c>
      <c r="L315" s="58" t="s">
        <v>90</v>
      </c>
      <c r="M315" s="110"/>
      <c r="N315" s="63"/>
      <c r="O315" s="63"/>
      <c r="P315" s="90"/>
      <c r="Q315" s="58" t="s">
        <v>55</v>
      </c>
      <c r="R315" s="93"/>
      <c r="S315" s="29"/>
      <c r="T315" s="30"/>
      <c r="U315" s="31"/>
      <c r="V315" s="31"/>
      <c r="W315" s="31"/>
      <c r="X315" s="31"/>
      <c r="Y315" s="31"/>
      <c r="Z315" s="32"/>
      <c r="AA315" s="33"/>
      <c r="AB315" s="33"/>
      <c r="AC315" s="141"/>
      <c r="AD315" s="57"/>
      <c r="AE315" s="57"/>
      <c r="AF315" s="63"/>
      <c r="AG315" s="63"/>
      <c r="AH315" s="82"/>
      <c r="AI315" s="82"/>
      <c r="AJ315" s="78"/>
      <c r="AK315" s="78"/>
      <c r="AL315" s="78"/>
      <c r="AM315" s="80"/>
      <c r="AN315" s="80"/>
      <c r="AO315" s="80"/>
      <c r="AP315" s="80"/>
      <c r="AQ315" s="76"/>
      <c r="AR315" s="113" t="s">
        <v>529</v>
      </c>
      <c r="AS315" s="58">
        <v>0</v>
      </c>
    </row>
    <row r="316" spans="1:45" ht="15" customHeight="1">
      <c r="A316" s="121"/>
      <c r="B316" s="67"/>
      <c r="C316" s="67"/>
      <c r="D316" s="67"/>
      <c r="E316" s="111"/>
      <c r="F316" s="67"/>
      <c r="G316" s="91"/>
      <c r="H316" s="85"/>
      <c r="I316" s="84"/>
      <c r="J316" s="110"/>
      <c r="K316" s="58"/>
      <c r="L316" s="58"/>
      <c r="M316" s="110"/>
      <c r="N316" s="63"/>
      <c r="O316" s="63"/>
      <c r="P316" s="90"/>
      <c r="Q316" s="58"/>
      <c r="R316" s="60"/>
      <c r="S316" s="29"/>
      <c r="T316" s="30"/>
      <c r="U316" s="31"/>
      <c r="V316" s="31"/>
      <c r="W316" s="31"/>
      <c r="X316" s="31"/>
      <c r="Y316" s="31"/>
      <c r="Z316" s="32"/>
      <c r="AA316" s="33"/>
      <c r="AB316" s="33"/>
      <c r="AC316" s="141"/>
      <c r="AD316" s="57"/>
      <c r="AE316" s="57"/>
      <c r="AF316" s="63"/>
      <c r="AG316" s="63"/>
      <c r="AH316" s="82"/>
      <c r="AI316" s="82"/>
      <c r="AJ316" s="78"/>
      <c r="AK316" s="78"/>
      <c r="AL316" s="78"/>
      <c r="AM316" s="80"/>
      <c r="AN316" s="80"/>
      <c r="AO316" s="80"/>
      <c r="AP316" s="80"/>
      <c r="AQ316" s="76"/>
      <c r="AR316" s="114"/>
      <c r="AS316" s="118"/>
    </row>
    <row r="317" spans="1:45" ht="15" customHeight="1">
      <c r="A317" s="121"/>
      <c r="B317" s="67"/>
      <c r="C317" s="67"/>
      <c r="D317" s="67"/>
      <c r="E317" s="111"/>
      <c r="F317" s="67"/>
      <c r="G317" s="91"/>
      <c r="H317" s="85"/>
      <c r="I317" s="84"/>
      <c r="J317" s="110"/>
      <c r="K317" s="58"/>
      <c r="L317" s="58"/>
      <c r="M317" s="110"/>
      <c r="N317" s="63"/>
      <c r="O317" s="63"/>
      <c r="P317" s="90"/>
      <c r="Q317" s="58"/>
      <c r="R317" s="60"/>
      <c r="S317" s="29"/>
      <c r="T317" s="30"/>
      <c r="U317" s="31"/>
      <c r="V317" s="31"/>
      <c r="W317" s="31"/>
      <c r="X317" s="31"/>
      <c r="Y317" s="31"/>
      <c r="Z317" s="32"/>
      <c r="AA317" s="33"/>
      <c r="AB317" s="33"/>
      <c r="AC317" s="141"/>
      <c r="AD317" s="57"/>
      <c r="AE317" s="57"/>
      <c r="AF317" s="63"/>
      <c r="AG317" s="63"/>
      <c r="AH317" s="82"/>
      <c r="AI317" s="82"/>
      <c r="AJ317" s="78"/>
      <c r="AK317" s="78"/>
      <c r="AL317" s="78"/>
      <c r="AM317" s="80"/>
      <c r="AN317" s="80"/>
      <c r="AO317" s="80"/>
      <c r="AP317" s="80"/>
      <c r="AQ317" s="76"/>
      <c r="AR317" s="114"/>
      <c r="AS317" s="118"/>
    </row>
    <row r="318" spans="1:45" ht="15" customHeight="1">
      <c r="A318" s="121"/>
      <c r="B318" s="67"/>
      <c r="C318" s="67"/>
      <c r="D318" s="67"/>
      <c r="E318" s="111"/>
      <c r="F318" s="67"/>
      <c r="G318" s="91"/>
      <c r="H318" s="85"/>
      <c r="I318" s="84"/>
      <c r="J318" s="110"/>
      <c r="K318" s="58"/>
      <c r="L318" s="58"/>
      <c r="M318" s="110"/>
      <c r="N318" s="63"/>
      <c r="O318" s="63"/>
      <c r="P318" s="90"/>
      <c r="Q318" s="58"/>
      <c r="R318" s="60"/>
      <c r="S318" s="29"/>
      <c r="T318" s="30"/>
      <c r="U318" s="31"/>
      <c r="V318" s="31"/>
      <c r="W318" s="31"/>
      <c r="X318" s="31"/>
      <c r="Y318" s="31"/>
      <c r="Z318" s="32"/>
      <c r="AA318" s="33"/>
      <c r="AB318" s="33"/>
      <c r="AC318" s="141"/>
      <c r="AD318" s="57"/>
      <c r="AE318" s="57"/>
      <c r="AF318" s="63"/>
      <c r="AG318" s="63"/>
      <c r="AH318" s="82"/>
      <c r="AI318" s="82"/>
      <c r="AJ318" s="78"/>
      <c r="AK318" s="78"/>
      <c r="AL318" s="78"/>
      <c r="AM318" s="80"/>
      <c r="AN318" s="80"/>
      <c r="AO318" s="80"/>
      <c r="AP318" s="80"/>
      <c r="AQ318" s="76"/>
      <c r="AR318" s="114"/>
      <c r="AS318" s="118"/>
    </row>
    <row r="319" spans="1:45" ht="12.75" customHeight="1">
      <c r="A319" s="121"/>
      <c r="B319" s="67"/>
      <c r="C319" s="67"/>
      <c r="D319" s="67"/>
      <c r="E319" s="111"/>
      <c r="F319" s="67"/>
      <c r="G319" s="91"/>
      <c r="H319" s="85"/>
      <c r="I319" s="84"/>
      <c r="J319" s="110"/>
      <c r="K319" s="58"/>
      <c r="L319" s="58"/>
      <c r="M319" s="110"/>
      <c r="N319" s="63"/>
      <c r="O319" s="63"/>
      <c r="P319" s="90"/>
      <c r="Q319" s="58"/>
      <c r="R319" s="60"/>
      <c r="S319" s="29"/>
      <c r="T319" s="30"/>
      <c r="U319" s="31"/>
      <c r="V319" s="31"/>
      <c r="W319" s="31"/>
      <c r="X319" s="31"/>
      <c r="Y319" s="31"/>
      <c r="Z319" s="32"/>
      <c r="AA319" s="33"/>
      <c r="AB319" s="33"/>
      <c r="AC319" s="141"/>
      <c r="AD319" s="57"/>
      <c r="AE319" s="57"/>
      <c r="AF319" s="63"/>
      <c r="AG319" s="63"/>
      <c r="AH319" s="82"/>
      <c r="AI319" s="82"/>
      <c r="AJ319" s="78"/>
      <c r="AK319" s="78"/>
      <c r="AL319" s="78"/>
      <c r="AM319" s="80"/>
      <c r="AN319" s="80"/>
      <c r="AO319" s="80"/>
      <c r="AP319" s="80"/>
      <c r="AQ319" s="76"/>
      <c r="AR319" s="114"/>
      <c r="AS319" s="118"/>
    </row>
    <row r="320" spans="1:45" ht="15" hidden="1" customHeight="1">
      <c r="A320" s="121"/>
      <c r="B320" s="67"/>
      <c r="C320" s="67"/>
      <c r="D320" s="67"/>
      <c r="E320" s="111"/>
      <c r="F320" s="67"/>
      <c r="G320" s="91"/>
      <c r="H320" s="85"/>
      <c r="I320" s="84">
        <v>16.399999999999999</v>
      </c>
      <c r="J320" s="110"/>
      <c r="K320" s="58"/>
      <c r="L320" s="58"/>
      <c r="M320" s="110"/>
      <c r="N320" s="63"/>
      <c r="O320" s="63"/>
      <c r="P320" s="90"/>
      <c r="Q320" s="58"/>
      <c r="R320" s="93"/>
      <c r="S320" s="29"/>
      <c r="T320" s="30"/>
      <c r="U320" s="31"/>
      <c r="V320" s="31"/>
      <c r="W320" s="31"/>
      <c r="X320" s="31"/>
      <c r="Y320" s="31"/>
      <c r="Z320" s="32"/>
      <c r="AA320" s="33"/>
      <c r="AB320" s="33"/>
      <c r="AC320" s="141"/>
      <c r="AD320" s="57"/>
      <c r="AE320" s="57"/>
      <c r="AF320" s="63"/>
      <c r="AG320" s="63"/>
      <c r="AH320" s="82"/>
      <c r="AI320" s="82"/>
      <c r="AJ320" s="78"/>
      <c r="AK320" s="78"/>
      <c r="AL320" s="78"/>
      <c r="AM320" s="80"/>
      <c r="AN320" s="80"/>
      <c r="AO320" s="80"/>
      <c r="AP320" s="80"/>
      <c r="AQ320" s="76"/>
      <c r="AR320" s="113"/>
      <c r="AS320" s="58"/>
    </row>
    <row r="321" spans="1:45" ht="15" hidden="1" customHeight="1">
      <c r="A321" s="121"/>
      <c r="B321" s="67"/>
      <c r="C321" s="67"/>
      <c r="D321" s="67"/>
      <c r="E321" s="111"/>
      <c r="F321" s="67"/>
      <c r="G321" s="91"/>
      <c r="H321" s="85"/>
      <c r="I321" s="84"/>
      <c r="J321" s="110"/>
      <c r="K321" s="58"/>
      <c r="L321" s="58"/>
      <c r="M321" s="110"/>
      <c r="N321" s="63"/>
      <c r="O321" s="63"/>
      <c r="P321" s="90"/>
      <c r="Q321" s="58"/>
      <c r="R321" s="60"/>
      <c r="S321" s="29"/>
      <c r="T321" s="30"/>
      <c r="U321" s="31"/>
      <c r="V321" s="31"/>
      <c r="W321" s="31"/>
      <c r="X321" s="31"/>
      <c r="Y321" s="31"/>
      <c r="Z321" s="32"/>
      <c r="AA321" s="33"/>
      <c r="AB321" s="33"/>
      <c r="AC321" s="141"/>
      <c r="AD321" s="57"/>
      <c r="AE321" s="57"/>
      <c r="AF321" s="63"/>
      <c r="AG321" s="63"/>
      <c r="AH321" s="82"/>
      <c r="AI321" s="82"/>
      <c r="AJ321" s="78"/>
      <c r="AK321" s="78"/>
      <c r="AL321" s="78"/>
      <c r="AM321" s="80"/>
      <c r="AN321" s="80"/>
      <c r="AO321" s="80"/>
      <c r="AP321" s="80"/>
      <c r="AQ321" s="76"/>
      <c r="AR321" s="114"/>
      <c r="AS321" s="118"/>
    </row>
    <row r="322" spans="1:45" ht="15" hidden="1" customHeight="1">
      <c r="A322" s="121"/>
      <c r="B322" s="67"/>
      <c r="C322" s="67"/>
      <c r="D322" s="67"/>
      <c r="E322" s="111"/>
      <c r="F322" s="67"/>
      <c r="G322" s="91"/>
      <c r="H322" s="85"/>
      <c r="I322" s="84"/>
      <c r="J322" s="110"/>
      <c r="K322" s="58"/>
      <c r="L322" s="58"/>
      <c r="M322" s="110"/>
      <c r="N322" s="63"/>
      <c r="O322" s="63"/>
      <c r="P322" s="90"/>
      <c r="Q322" s="58"/>
      <c r="R322" s="60"/>
      <c r="S322" s="29"/>
      <c r="T322" s="30"/>
      <c r="U322" s="31"/>
      <c r="V322" s="31"/>
      <c r="W322" s="31"/>
      <c r="X322" s="31"/>
      <c r="Y322" s="31"/>
      <c r="Z322" s="32"/>
      <c r="AA322" s="33"/>
      <c r="AB322" s="33"/>
      <c r="AC322" s="141"/>
      <c r="AD322" s="57"/>
      <c r="AE322" s="57"/>
      <c r="AF322" s="63"/>
      <c r="AG322" s="63"/>
      <c r="AH322" s="82"/>
      <c r="AI322" s="82"/>
      <c r="AJ322" s="78"/>
      <c r="AK322" s="78"/>
      <c r="AL322" s="78"/>
      <c r="AM322" s="80"/>
      <c r="AN322" s="80"/>
      <c r="AO322" s="80"/>
      <c r="AP322" s="80"/>
      <c r="AQ322" s="76"/>
      <c r="AR322" s="114"/>
      <c r="AS322" s="118"/>
    </row>
    <row r="323" spans="1:45" ht="15" hidden="1" customHeight="1">
      <c r="A323" s="121"/>
      <c r="B323" s="67"/>
      <c r="C323" s="67"/>
      <c r="D323" s="67"/>
      <c r="E323" s="111"/>
      <c r="F323" s="67"/>
      <c r="G323" s="91"/>
      <c r="H323" s="85"/>
      <c r="I323" s="84"/>
      <c r="J323" s="110"/>
      <c r="K323" s="58"/>
      <c r="L323" s="58"/>
      <c r="M323" s="110"/>
      <c r="N323" s="63"/>
      <c r="O323" s="63"/>
      <c r="P323" s="90"/>
      <c r="Q323" s="58"/>
      <c r="R323" s="60"/>
      <c r="S323" s="29"/>
      <c r="T323" s="30"/>
      <c r="U323" s="31"/>
      <c r="V323" s="31"/>
      <c r="W323" s="31"/>
      <c r="X323" s="31"/>
      <c r="Y323" s="31"/>
      <c r="Z323" s="32"/>
      <c r="AA323" s="33"/>
      <c r="AB323" s="33"/>
      <c r="AC323" s="141"/>
      <c r="AD323" s="57"/>
      <c r="AE323" s="57"/>
      <c r="AF323" s="63"/>
      <c r="AG323" s="63"/>
      <c r="AH323" s="82"/>
      <c r="AI323" s="82"/>
      <c r="AJ323" s="78"/>
      <c r="AK323" s="78"/>
      <c r="AL323" s="78"/>
      <c r="AM323" s="80"/>
      <c r="AN323" s="80"/>
      <c r="AO323" s="80"/>
      <c r="AP323" s="80"/>
      <c r="AQ323" s="76"/>
      <c r="AR323" s="114"/>
      <c r="AS323" s="118"/>
    </row>
    <row r="324" spans="1:45" ht="15" hidden="1" customHeight="1">
      <c r="A324" s="121"/>
      <c r="B324" s="67"/>
      <c r="C324" s="67"/>
      <c r="D324" s="67"/>
      <c r="E324" s="111"/>
      <c r="F324" s="67"/>
      <c r="G324" s="91"/>
      <c r="H324" s="85"/>
      <c r="I324" s="84"/>
      <c r="J324" s="110"/>
      <c r="K324" s="58"/>
      <c r="L324" s="58"/>
      <c r="M324" s="110"/>
      <c r="N324" s="63"/>
      <c r="O324" s="63"/>
      <c r="P324" s="90"/>
      <c r="Q324" s="58"/>
      <c r="R324" s="60"/>
      <c r="S324" s="29"/>
      <c r="T324" s="30"/>
      <c r="U324" s="31"/>
      <c r="V324" s="31"/>
      <c r="W324" s="31"/>
      <c r="X324" s="31"/>
      <c r="Y324" s="31"/>
      <c r="Z324" s="32"/>
      <c r="AA324" s="33"/>
      <c r="AB324" s="33"/>
      <c r="AC324" s="141"/>
      <c r="AD324" s="57"/>
      <c r="AE324" s="57"/>
      <c r="AF324" s="63"/>
      <c r="AG324" s="63"/>
      <c r="AH324" s="82"/>
      <c r="AI324" s="82"/>
      <c r="AJ324" s="78"/>
      <c r="AK324" s="78"/>
      <c r="AL324" s="78"/>
      <c r="AM324" s="80"/>
      <c r="AN324" s="80"/>
      <c r="AO324" s="80"/>
      <c r="AP324" s="80"/>
      <c r="AQ324" s="76"/>
      <c r="AR324" s="114"/>
      <c r="AS324" s="118"/>
    </row>
    <row r="325" spans="1:45" ht="11.25" hidden="1" customHeight="1">
      <c r="A325" s="121"/>
      <c r="B325" s="67"/>
      <c r="C325" s="67"/>
      <c r="D325" s="67"/>
      <c r="E325" s="111"/>
      <c r="F325" s="67"/>
      <c r="G325" s="91"/>
      <c r="H325" s="85"/>
      <c r="I325" s="84">
        <v>16.5</v>
      </c>
      <c r="J325" s="110"/>
      <c r="K325" s="58"/>
      <c r="L325" s="58"/>
      <c r="M325" s="110"/>
      <c r="N325" s="63"/>
      <c r="O325" s="63"/>
      <c r="P325" s="90"/>
      <c r="Q325" s="58"/>
      <c r="R325" s="93"/>
      <c r="S325" s="29"/>
      <c r="T325" s="30"/>
      <c r="U325" s="31"/>
      <c r="V325" s="31"/>
      <c r="W325" s="31"/>
      <c r="X325" s="31"/>
      <c r="Y325" s="31"/>
      <c r="Z325" s="32"/>
      <c r="AA325" s="33"/>
      <c r="AB325" s="33"/>
      <c r="AC325" s="141"/>
      <c r="AD325" s="57"/>
      <c r="AE325" s="57"/>
      <c r="AF325" s="63"/>
      <c r="AG325" s="63"/>
      <c r="AH325" s="82"/>
      <c r="AI325" s="82"/>
      <c r="AJ325" s="78"/>
      <c r="AK325" s="78"/>
      <c r="AL325" s="78"/>
      <c r="AM325" s="80"/>
      <c r="AN325" s="80"/>
      <c r="AO325" s="80"/>
      <c r="AP325" s="80"/>
      <c r="AQ325" s="76"/>
      <c r="AR325" s="113"/>
      <c r="AS325" s="58"/>
    </row>
    <row r="326" spans="1:45" ht="9" hidden="1" customHeight="1">
      <c r="A326" s="121"/>
      <c r="B326" s="67"/>
      <c r="C326" s="67"/>
      <c r="D326" s="67"/>
      <c r="E326" s="111"/>
      <c r="F326" s="67"/>
      <c r="G326" s="91"/>
      <c r="H326" s="85"/>
      <c r="I326" s="84"/>
      <c r="J326" s="110"/>
      <c r="K326" s="58"/>
      <c r="L326" s="58"/>
      <c r="M326" s="110"/>
      <c r="N326" s="63"/>
      <c r="O326" s="63"/>
      <c r="P326" s="90"/>
      <c r="Q326" s="58"/>
      <c r="R326" s="60"/>
      <c r="S326" s="29"/>
      <c r="T326" s="30"/>
      <c r="U326" s="31"/>
      <c r="V326" s="31"/>
      <c r="W326" s="31"/>
      <c r="X326" s="31"/>
      <c r="Y326" s="31"/>
      <c r="Z326" s="32"/>
      <c r="AA326" s="33"/>
      <c r="AB326" s="33"/>
      <c r="AC326" s="141"/>
      <c r="AD326" s="57"/>
      <c r="AE326" s="57"/>
      <c r="AF326" s="63"/>
      <c r="AG326" s="63"/>
      <c r="AH326" s="82"/>
      <c r="AI326" s="82"/>
      <c r="AJ326" s="78"/>
      <c r="AK326" s="78"/>
      <c r="AL326" s="78"/>
      <c r="AM326" s="80"/>
      <c r="AN326" s="80"/>
      <c r="AO326" s="80"/>
      <c r="AP326" s="80"/>
      <c r="AQ326" s="76"/>
      <c r="AR326" s="114"/>
      <c r="AS326" s="118"/>
    </row>
    <row r="327" spans="1:45" ht="18.75" hidden="1" customHeight="1">
      <c r="A327" s="121"/>
      <c r="B327" s="67"/>
      <c r="C327" s="67"/>
      <c r="D327" s="67"/>
      <c r="E327" s="111"/>
      <c r="F327" s="67"/>
      <c r="G327" s="91"/>
      <c r="H327" s="85"/>
      <c r="I327" s="84"/>
      <c r="J327" s="110"/>
      <c r="K327" s="58"/>
      <c r="L327" s="58"/>
      <c r="M327" s="110"/>
      <c r="N327" s="63"/>
      <c r="O327" s="63"/>
      <c r="P327" s="90"/>
      <c r="Q327" s="58"/>
      <c r="R327" s="60"/>
      <c r="S327" s="29"/>
      <c r="T327" s="30"/>
      <c r="U327" s="31"/>
      <c r="V327" s="31"/>
      <c r="W327" s="31"/>
      <c r="X327" s="31"/>
      <c r="Y327" s="31"/>
      <c r="Z327" s="32"/>
      <c r="AA327" s="33"/>
      <c r="AB327" s="33"/>
      <c r="AC327" s="141"/>
      <c r="AD327" s="57"/>
      <c r="AE327" s="57"/>
      <c r="AF327" s="63"/>
      <c r="AG327" s="63"/>
      <c r="AH327" s="82"/>
      <c r="AI327" s="82"/>
      <c r="AJ327" s="78"/>
      <c r="AK327" s="78"/>
      <c r="AL327" s="78"/>
      <c r="AM327" s="80"/>
      <c r="AN327" s="80"/>
      <c r="AO327" s="80"/>
      <c r="AP327" s="80"/>
      <c r="AQ327" s="76"/>
      <c r="AR327" s="114"/>
      <c r="AS327" s="118"/>
    </row>
    <row r="328" spans="1:45" ht="9.75" hidden="1" customHeight="1">
      <c r="A328" s="121"/>
      <c r="B328" s="67"/>
      <c r="C328" s="67"/>
      <c r="D328" s="67"/>
      <c r="E328" s="111"/>
      <c r="F328" s="67"/>
      <c r="G328" s="91"/>
      <c r="H328" s="85"/>
      <c r="I328" s="84"/>
      <c r="J328" s="110"/>
      <c r="K328" s="58"/>
      <c r="L328" s="58"/>
      <c r="M328" s="110"/>
      <c r="N328" s="63"/>
      <c r="O328" s="63"/>
      <c r="P328" s="90"/>
      <c r="Q328" s="58"/>
      <c r="R328" s="60"/>
      <c r="S328" s="29"/>
      <c r="T328" s="30"/>
      <c r="U328" s="31"/>
      <c r="V328" s="31"/>
      <c r="W328" s="31"/>
      <c r="X328" s="31"/>
      <c r="Y328" s="31"/>
      <c r="Z328" s="32"/>
      <c r="AA328" s="33"/>
      <c r="AB328" s="33"/>
      <c r="AC328" s="141"/>
      <c r="AD328" s="57"/>
      <c r="AE328" s="57"/>
      <c r="AF328" s="63"/>
      <c r="AG328" s="63"/>
      <c r="AH328" s="82"/>
      <c r="AI328" s="82"/>
      <c r="AJ328" s="78"/>
      <c r="AK328" s="78"/>
      <c r="AL328" s="78"/>
      <c r="AM328" s="80"/>
      <c r="AN328" s="80"/>
      <c r="AO328" s="80"/>
      <c r="AP328" s="80"/>
      <c r="AQ328" s="76"/>
      <c r="AR328" s="114"/>
      <c r="AS328" s="118"/>
    </row>
    <row r="329" spans="1:45" ht="11.25" hidden="1" customHeight="1">
      <c r="A329" s="121"/>
      <c r="B329" s="67"/>
      <c r="C329" s="67"/>
      <c r="D329" s="67"/>
      <c r="E329" s="111"/>
      <c r="F329" s="67"/>
      <c r="G329" s="91"/>
      <c r="H329" s="85"/>
      <c r="I329" s="84"/>
      <c r="J329" s="110"/>
      <c r="K329" s="58"/>
      <c r="L329" s="58"/>
      <c r="M329" s="110"/>
      <c r="N329" s="63"/>
      <c r="O329" s="63"/>
      <c r="P329" s="90"/>
      <c r="Q329" s="58"/>
      <c r="R329" s="60"/>
      <c r="S329" s="29"/>
      <c r="T329" s="30"/>
      <c r="U329" s="31"/>
      <c r="V329" s="31"/>
      <c r="W329" s="31"/>
      <c r="X329" s="31"/>
      <c r="Y329" s="31"/>
      <c r="Z329" s="32"/>
      <c r="AA329" s="33"/>
      <c r="AB329" s="33"/>
      <c r="AC329" s="141"/>
      <c r="AD329" s="57"/>
      <c r="AE329" s="57"/>
      <c r="AF329" s="63"/>
      <c r="AG329" s="63"/>
      <c r="AH329" s="82"/>
      <c r="AI329" s="82"/>
      <c r="AJ329" s="78"/>
      <c r="AK329" s="78"/>
      <c r="AL329" s="78"/>
      <c r="AM329" s="80"/>
      <c r="AN329" s="80"/>
      <c r="AO329" s="80"/>
      <c r="AP329" s="80"/>
      <c r="AQ329" s="76"/>
      <c r="AR329" s="114"/>
      <c r="AS329" s="118"/>
    </row>
    <row r="330" spans="1:45" ht="15" customHeight="1">
      <c r="A330" s="66" t="str">
        <f>IF(E330&lt;&gt;"",'[9]Información General'!$D$15&amp;"_"&amp;+$A$1+1,"")</f>
        <v>2026_1</v>
      </c>
      <c r="B330" s="67" t="s">
        <v>167</v>
      </c>
      <c r="C330" s="68" t="s">
        <v>168</v>
      </c>
      <c r="D330" s="68" t="s">
        <v>169</v>
      </c>
      <c r="E330" s="68" t="s">
        <v>170</v>
      </c>
      <c r="F330" s="68" t="s">
        <v>46</v>
      </c>
      <c r="G330" s="91" t="s">
        <v>164</v>
      </c>
      <c r="H330" s="85"/>
      <c r="I330" s="61">
        <v>17.100000000000001</v>
      </c>
      <c r="J330" s="110" t="s">
        <v>171</v>
      </c>
      <c r="K330" s="58" t="s">
        <v>137</v>
      </c>
      <c r="L330" s="58" t="s">
        <v>90</v>
      </c>
      <c r="M330" s="110" t="s">
        <v>172</v>
      </c>
      <c r="N330" s="63">
        <v>10</v>
      </c>
      <c r="O330" s="63">
        <v>7</v>
      </c>
      <c r="P330" s="89" t="str">
        <f>IF(AND(N330&lt;&gt;"",O330&lt;&gt;""),IF(AND(N330&gt;5,O330&gt;5),"I",IF(AND(N330&lt;=5,O330&gt;5),"II",IF(AND(N330&gt;5,O330&lt;=5),"IV",IF(AND(N330&lt;=5,O330&lt;=5),"III")))),"")</f>
        <v>I</v>
      </c>
      <c r="Q330" s="58" t="s">
        <v>51</v>
      </c>
      <c r="R330" s="59"/>
      <c r="S330" s="29"/>
      <c r="T330" s="30"/>
      <c r="U330" s="31"/>
      <c r="V330" s="31"/>
      <c r="W330" s="31"/>
      <c r="X330" s="31"/>
      <c r="Y330" s="31"/>
      <c r="Z330" s="32"/>
      <c r="AA330" s="33"/>
      <c r="AB330" s="33"/>
      <c r="AC330" s="54" t="s">
        <v>55</v>
      </c>
      <c r="AD330" s="56" t="str">
        <f>IF($N330=1,"b","")</f>
        <v/>
      </c>
      <c r="AE330" s="56" t="str">
        <f>IF($O330=1,"b","")</f>
        <v/>
      </c>
      <c r="AF330" s="63">
        <v>10</v>
      </c>
      <c r="AG330" s="63">
        <v>7</v>
      </c>
      <c r="AH330" s="81">
        <v>0</v>
      </c>
      <c r="AI330" s="81">
        <v>0</v>
      </c>
      <c r="AJ330" s="77">
        <v>1</v>
      </c>
      <c r="AK330" s="77">
        <v>1</v>
      </c>
      <c r="AL330" s="77">
        <v>2</v>
      </c>
      <c r="AM330" s="79" t="str">
        <f>IF($AL330&gt;=2,IF(AND($AF330="",$AG330=""),"",IF(AND($AF330&gt;5,$AG330&gt;5),"I","")),"")</f>
        <v>I</v>
      </c>
      <c r="AN330" s="79" t="str">
        <f>IF($AL330&gt;=2,IF(AND($AF330="",$AG330=""),"",IF(AND($AF330&lt;6,$AG330&gt;5),"II","")),"")</f>
        <v/>
      </c>
      <c r="AO330" s="79" t="str">
        <f>IF($AL330&gt;=2,IF(AND($AF330="",$AG330=""),"",IF(AND($AF330&lt;6,$AG330&lt;6),"III","")),"")</f>
        <v/>
      </c>
      <c r="AP330" s="79" t="str">
        <f>IF($AL330&gt;=2,IF(AND($AF330="",$AG330=""),"",IF(AND($AF330&gt;5,$AG330&lt;6),"IV","")),"")</f>
        <v/>
      </c>
      <c r="AQ330" s="76" t="s">
        <v>56</v>
      </c>
      <c r="AR330" s="113" t="s">
        <v>173</v>
      </c>
      <c r="AS330" s="58">
        <v>100</v>
      </c>
    </row>
    <row r="331" spans="1:45" ht="15" customHeight="1">
      <c r="A331" s="66"/>
      <c r="B331" s="67"/>
      <c r="C331" s="68"/>
      <c r="D331" s="68"/>
      <c r="E331" s="68"/>
      <c r="F331" s="68"/>
      <c r="G331" s="91"/>
      <c r="H331" s="85"/>
      <c r="I331" s="61"/>
      <c r="J331" s="110"/>
      <c r="K331" s="58"/>
      <c r="L331" s="58"/>
      <c r="M331" s="110"/>
      <c r="N331" s="63"/>
      <c r="O331" s="63"/>
      <c r="P331" s="90"/>
      <c r="Q331" s="58"/>
      <c r="R331" s="60"/>
      <c r="S331" s="29"/>
      <c r="T331" s="30"/>
      <c r="U331" s="31"/>
      <c r="V331" s="31"/>
      <c r="W331" s="31"/>
      <c r="X331" s="31"/>
      <c r="Y331" s="31"/>
      <c r="Z331" s="32"/>
      <c r="AA331" s="33"/>
      <c r="AB331" s="33"/>
      <c r="AC331" s="55"/>
      <c r="AD331" s="57"/>
      <c r="AE331" s="57"/>
      <c r="AF331" s="63"/>
      <c r="AG331" s="63"/>
      <c r="AH331" s="82"/>
      <c r="AI331" s="82"/>
      <c r="AJ331" s="78"/>
      <c r="AK331" s="78"/>
      <c r="AL331" s="78"/>
      <c r="AM331" s="80"/>
      <c r="AN331" s="80"/>
      <c r="AO331" s="80"/>
      <c r="AP331" s="80"/>
      <c r="AQ331" s="76"/>
      <c r="AR331" s="113"/>
      <c r="AS331" s="58"/>
    </row>
    <row r="332" spans="1:45" ht="15" customHeight="1">
      <c r="A332" s="66"/>
      <c r="B332" s="67"/>
      <c r="C332" s="68"/>
      <c r="D332" s="68"/>
      <c r="E332" s="68"/>
      <c r="F332" s="68"/>
      <c r="G332" s="91"/>
      <c r="H332" s="85"/>
      <c r="I332" s="61"/>
      <c r="J332" s="110"/>
      <c r="K332" s="58"/>
      <c r="L332" s="58"/>
      <c r="M332" s="110"/>
      <c r="N332" s="63"/>
      <c r="O332" s="63"/>
      <c r="P332" s="90"/>
      <c r="Q332" s="58"/>
      <c r="R332" s="60"/>
      <c r="S332" s="29"/>
      <c r="T332" s="30"/>
      <c r="U332" s="31"/>
      <c r="V332" s="31"/>
      <c r="W332" s="31"/>
      <c r="X332" s="31"/>
      <c r="Y332" s="31"/>
      <c r="Z332" s="32"/>
      <c r="AA332" s="33"/>
      <c r="AB332" s="33"/>
      <c r="AC332" s="55"/>
      <c r="AD332" s="57"/>
      <c r="AE332" s="57"/>
      <c r="AF332" s="63"/>
      <c r="AG332" s="63"/>
      <c r="AH332" s="82"/>
      <c r="AI332" s="82"/>
      <c r="AJ332" s="78"/>
      <c r="AK332" s="78"/>
      <c r="AL332" s="78"/>
      <c r="AM332" s="80"/>
      <c r="AN332" s="80"/>
      <c r="AO332" s="80"/>
      <c r="AP332" s="80"/>
      <c r="AQ332" s="76"/>
      <c r="AR332" s="113"/>
      <c r="AS332" s="58"/>
    </row>
    <row r="333" spans="1:45" ht="15" customHeight="1">
      <c r="A333" s="66"/>
      <c r="B333" s="67"/>
      <c r="C333" s="68"/>
      <c r="D333" s="68"/>
      <c r="E333" s="68"/>
      <c r="F333" s="68"/>
      <c r="G333" s="91"/>
      <c r="H333" s="85"/>
      <c r="I333" s="61"/>
      <c r="J333" s="110"/>
      <c r="K333" s="58"/>
      <c r="L333" s="58"/>
      <c r="M333" s="110"/>
      <c r="N333" s="63"/>
      <c r="O333" s="63"/>
      <c r="P333" s="90"/>
      <c r="Q333" s="58"/>
      <c r="R333" s="60"/>
      <c r="S333" s="29"/>
      <c r="T333" s="30"/>
      <c r="U333" s="31"/>
      <c r="V333" s="31"/>
      <c r="W333" s="31"/>
      <c r="X333" s="31"/>
      <c r="Y333" s="31"/>
      <c r="Z333" s="32"/>
      <c r="AA333" s="33"/>
      <c r="AB333" s="33"/>
      <c r="AC333" s="55"/>
      <c r="AD333" s="57"/>
      <c r="AE333" s="57"/>
      <c r="AF333" s="63"/>
      <c r="AG333" s="63"/>
      <c r="AH333" s="82"/>
      <c r="AI333" s="82"/>
      <c r="AJ333" s="78"/>
      <c r="AK333" s="78"/>
      <c r="AL333" s="78"/>
      <c r="AM333" s="80"/>
      <c r="AN333" s="80"/>
      <c r="AO333" s="80"/>
      <c r="AP333" s="80"/>
      <c r="AQ333" s="76"/>
      <c r="AR333" s="113"/>
      <c r="AS333" s="58"/>
    </row>
    <row r="334" spans="1:45" ht="15" customHeight="1">
      <c r="A334" s="66"/>
      <c r="B334" s="67"/>
      <c r="C334" s="68"/>
      <c r="D334" s="68"/>
      <c r="E334" s="68"/>
      <c r="F334" s="68"/>
      <c r="G334" s="91"/>
      <c r="H334" s="85"/>
      <c r="I334" s="61"/>
      <c r="J334" s="110"/>
      <c r="K334" s="58"/>
      <c r="L334" s="58"/>
      <c r="M334" s="110"/>
      <c r="N334" s="63"/>
      <c r="O334" s="63"/>
      <c r="P334" s="90"/>
      <c r="Q334" s="58"/>
      <c r="R334" s="60"/>
      <c r="S334" s="29"/>
      <c r="T334" s="30"/>
      <c r="U334" s="31"/>
      <c r="V334" s="31"/>
      <c r="W334" s="31"/>
      <c r="X334" s="31"/>
      <c r="Y334" s="31"/>
      <c r="Z334" s="32"/>
      <c r="AA334" s="33"/>
      <c r="AB334" s="33"/>
      <c r="AC334" s="55"/>
      <c r="AD334" s="57"/>
      <c r="AE334" s="57"/>
      <c r="AF334" s="63"/>
      <c r="AG334" s="63"/>
      <c r="AH334" s="82"/>
      <c r="AI334" s="82"/>
      <c r="AJ334" s="78"/>
      <c r="AK334" s="78"/>
      <c r="AL334" s="78"/>
      <c r="AM334" s="80"/>
      <c r="AN334" s="80"/>
      <c r="AO334" s="80"/>
      <c r="AP334" s="80"/>
      <c r="AQ334" s="76"/>
      <c r="AR334" s="113"/>
      <c r="AS334" s="58"/>
    </row>
    <row r="335" spans="1:45" ht="15" customHeight="1">
      <c r="A335" s="66"/>
      <c r="B335" s="67"/>
      <c r="C335" s="68"/>
      <c r="D335" s="68"/>
      <c r="E335" s="68"/>
      <c r="F335" s="68"/>
      <c r="G335" s="91"/>
      <c r="H335" s="85"/>
      <c r="I335" s="61">
        <v>17.2</v>
      </c>
      <c r="J335" s="110" t="s">
        <v>174</v>
      </c>
      <c r="K335" s="58" t="s">
        <v>137</v>
      </c>
      <c r="L335" s="58" t="s">
        <v>90</v>
      </c>
      <c r="M335" s="110"/>
      <c r="N335" s="63"/>
      <c r="O335" s="63"/>
      <c r="P335" s="90"/>
      <c r="Q335" s="58" t="s">
        <v>55</v>
      </c>
      <c r="R335" s="59"/>
      <c r="S335" s="29"/>
      <c r="T335" s="30"/>
      <c r="U335" s="31"/>
      <c r="V335" s="31"/>
      <c r="W335" s="31"/>
      <c r="X335" s="31"/>
      <c r="Y335" s="31"/>
      <c r="Z335" s="32"/>
      <c r="AA335" s="33"/>
      <c r="AB335" s="33"/>
      <c r="AC335" s="55"/>
      <c r="AD335" s="57"/>
      <c r="AE335" s="57"/>
      <c r="AF335" s="63"/>
      <c r="AG335" s="63"/>
      <c r="AH335" s="82"/>
      <c r="AI335" s="82"/>
      <c r="AJ335" s="78"/>
      <c r="AK335" s="78"/>
      <c r="AL335" s="78"/>
      <c r="AM335" s="80"/>
      <c r="AN335" s="80"/>
      <c r="AO335" s="80"/>
      <c r="AP335" s="80"/>
      <c r="AQ335" s="76"/>
      <c r="AR335" s="113" t="s">
        <v>175</v>
      </c>
      <c r="AS335" s="58">
        <v>50</v>
      </c>
    </row>
    <row r="336" spans="1:45" ht="15" customHeight="1">
      <c r="A336" s="66"/>
      <c r="B336" s="67"/>
      <c r="C336" s="68"/>
      <c r="D336" s="68"/>
      <c r="E336" s="68"/>
      <c r="F336" s="68"/>
      <c r="G336" s="91"/>
      <c r="H336" s="85"/>
      <c r="I336" s="61"/>
      <c r="J336" s="110"/>
      <c r="K336" s="58"/>
      <c r="L336" s="58"/>
      <c r="M336" s="110"/>
      <c r="N336" s="63"/>
      <c r="O336" s="63"/>
      <c r="P336" s="90"/>
      <c r="Q336" s="58"/>
      <c r="R336" s="60"/>
      <c r="S336" s="29"/>
      <c r="T336" s="30"/>
      <c r="U336" s="31"/>
      <c r="V336" s="31"/>
      <c r="W336" s="31"/>
      <c r="X336" s="31"/>
      <c r="Y336" s="31"/>
      <c r="Z336" s="32"/>
      <c r="AA336" s="33"/>
      <c r="AB336" s="33"/>
      <c r="AC336" s="55"/>
      <c r="AD336" s="57"/>
      <c r="AE336" s="57"/>
      <c r="AF336" s="63"/>
      <c r="AG336" s="63"/>
      <c r="AH336" s="82"/>
      <c r="AI336" s="82"/>
      <c r="AJ336" s="78"/>
      <c r="AK336" s="78"/>
      <c r="AL336" s="78"/>
      <c r="AM336" s="80"/>
      <c r="AN336" s="80"/>
      <c r="AO336" s="80"/>
      <c r="AP336" s="80"/>
      <c r="AQ336" s="76"/>
      <c r="AR336" s="114"/>
      <c r="AS336" s="118"/>
    </row>
    <row r="337" spans="1:45" ht="15" customHeight="1">
      <c r="A337" s="66"/>
      <c r="B337" s="67"/>
      <c r="C337" s="68"/>
      <c r="D337" s="68"/>
      <c r="E337" s="68"/>
      <c r="F337" s="68"/>
      <c r="G337" s="91"/>
      <c r="H337" s="85"/>
      <c r="I337" s="61"/>
      <c r="J337" s="110"/>
      <c r="K337" s="58"/>
      <c r="L337" s="58"/>
      <c r="M337" s="110"/>
      <c r="N337" s="63"/>
      <c r="O337" s="63"/>
      <c r="P337" s="90"/>
      <c r="Q337" s="58"/>
      <c r="R337" s="60"/>
      <c r="S337" s="29"/>
      <c r="T337" s="30"/>
      <c r="U337" s="31"/>
      <c r="V337" s="31"/>
      <c r="W337" s="31"/>
      <c r="X337" s="31"/>
      <c r="Y337" s="31"/>
      <c r="Z337" s="32"/>
      <c r="AA337" s="33"/>
      <c r="AB337" s="33"/>
      <c r="AC337" s="55"/>
      <c r="AD337" s="57"/>
      <c r="AE337" s="57"/>
      <c r="AF337" s="63"/>
      <c r="AG337" s="63"/>
      <c r="AH337" s="82"/>
      <c r="AI337" s="82"/>
      <c r="AJ337" s="78"/>
      <c r="AK337" s="78"/>
      <c r="AL337" s="78"/>
      <c r="AM337" s="80"/>
      <c r="AN337" s="80"/>
      <c r="AO337" s="80"/>
      <c r="AP337" s="80"/>
      <c r="AQ337" s="76"/>
      <c r="AR337" s="114"/>
      <c r="AS337" s="118"/>
    </row>
    <row r="338" spans="1:45" ht="15" customHeight="1">
      <c r="A338" s="66"/>
      <c r="B338" s="67"/>
      <c r="C338" s="68"/>
      <c r="D338" s="68"/>
      <c r="E338" s="68"/>
      <c r="F338" s="68"/>
      <c r="G338" s="91"/>
      <c r="H338" s="85"/>
      <c r="I338" s="61"/>
      <c r="J338" s="110"/>
      <c r="K338" s="58"/>
      <c r="L338" s="58"/>
      <c r="M338" s="110"/>
      <c r="N338" s="63"/>
      <c r="O338" s="63"/>
      <c r="P338" s="90"/>
      <c r="Q338" s="58"/>
      <c r="R338" s="60"/>
      <c r="S338" s="29"/>
      <c r="T338" s="30"/>
      <c r="U338" s="31"/>
      <c r="V338" s="31"/>
      <c r="W338" s="31"/>
      <c r="X338" s="31"/>
      <c r="Y338" s="31"/>
      <c r="Z338" s="32"/>
      <c r="AA338" s="33"/>
      <c r="AB338" s="33"/>
      <c r="AC338" s="55"/>
      <c r="AD338" s="57"/>
      <c r="AE338" s="57"/>
      <c r="AF338" s="63"/>
      <c r="AG338" s="63"/>
      <c r="AH338" s="82"/>
      <c r="AI338" s="82"/>
      <c r="AJ338" s="78"/>
      <c r="AK338" s="78"/>
      <c r="AL338" s="78"/>
      <c r="AM338" s="80"/>
      <c r="AN338" s="80"/>
      <c r="AO338" s="80"/>
      <c r="AP338" s="80"/>
      <c r="AQ338" s="76"/>
      <c r="AR338" s="114"/>
      <c r="AS338" s="118"/>
    </row>
    <row r="339" spans="1:45" ht="15" customHeight="1">
      <c r="A339" s="66"/>
      <c r="B339" s="67"/>
      <c r="C339" s="68"/>
      <c r="D339" s="68"/>
      <c r="E339" s="68"/>
      <c r="F339" s="68"/>
      <c r="G339" s="91"/>
      <c r="H339" s="85"/>
      <c r="I339" s="61"/>
      <c r="J339" s="110"/>
      <c r="K339" s="58"/>
      <c r="L339" s="58"/>
      <c r="M339" s="110"/>
      <c r="N339" s="63"/>
      <c r="O339" s="63"/>
      <c r="P339" s="90"/>
      <c r="Q339" s="58"/>
      <c r="R339" s="60"/>
      <c r="S339" s="29"/>
      <c r="T339" s="30"/>
      <c r="U339" s="31"/>
      <c r="V339" s="31"/>
      <c r="W339" s="31"/>
      <c r="X339" s="31"/>
      <c r="Y339" s="31"/>
      <c r="Z339" s="32"/>
      <c r="AA339" s="33"/>
      <c r="AB339" s="33"/>
      <c r="AC339" s="55"/>
      <c r="AD339" s="57"/>
      <c r="AE339" s="57"/>
      <c r="AF339" s="63"/>
      <c r="AG339" s="63"/>
      <c r="AH339" s="82"/>
      <c r="AI339" s="82"/>
      <c r="AJ339" s="78"/>
      <c r="AK339" s="78"/>
      <c r="AL339" s="78"/>
      <c r="AM339" s="80"/>
      <c r="AN339" s="80"/>
      <c r="AO339" s="80"/>
      <c r="AP339" s="80"/>
      <c r="AQ339" s="76"/>
      <c r="AR339" s="114"/>
      <c r="AS339" s="118"/>
    </row>
    <row r="340" spans="1:45" ht="15" customHeight="1">
      <c r="A340" s="66"/>
      <c r="B340" s="67"/>
      <c r="C340" s="68"/>
      <c r="D340" s="68"/>
      <c r="E340" s="68"/>
      <c r="F340" s="68"/>
      <c r="G340" s="91"/>
      <c r="H340" s="85"/>
      <c r="I340" s="61">
        <v>17.3</v>
      </c>
      <c r="J340" s="110" t="s">
        <v>176</v>
      </c>
      <c r="K340" s="58" t="s">
        <v>137</v>
      </c>
      <c r="L340" s="58" t="s">
        <v>62</v>
      </c>
      <c r="M340" s="110"/>
      <c r="N340" s="63"/>
      <c r="O340" s="63"/>
      <c r="P340" s="90"/>
      <c r="Q340" s="58" t="s">
        <v>55</v>
      </c>
      <c r="R340" s="59"/>
      <c r="S340" s="29"/>
      <c r="T340" s="30"/>
      <c r="U340" s="31"/>
      <c r="V340" s="31"/>
      <c r="W340" s="31"/>
      <c r="X340" s="31"/>
      <c r="Y340" s="31"/>
      <c r="Z340" s="32"/>
      <c r="AA340" s="33"/>
      <c r="AB340" s="33"/>
      <c r="AC340" s="55"/>
      <c r="AD340" s="57"/>
      <c r="AE340" s="57"/>
      <c r="AF340" s="63"/>
      <c r="AG340" s="63"/>
      <c r="AH340" s="82"/>
      <c r="AI340" s="82"/>
      <c r="AJ340" s="78"/>
      <c r="AK340" s="78"/>
      <c r="AL340" s="78"/>
      <c r="AM340" s="80"/>
      <c r="AN340" s="80"/>
      <c r="AO340" s="80"/>
      <c r="AP340" s="80"/>
      <c r="AQ340" s="76"/>
      <c r="AR340" s="113" t="s">
        <v>177</v>
      </c>
      <c r="AS340" s="58">
        <v>100</v>
      </c>
    </row>
    <row r="341" spans="1:45" ht="15" customHeight="1">
      <c r="A341" s="66"/>
      <c r="B341" s="67"/>
      <c r="C341" s="68"/>
      <c r="D341" s="68"/>
      <c r="E341" s="68"/>
      <c r="F341" s="68"/>
      <c r="G341" s="91"/>
      <c r="H341" s="85"/>
      <c r="I341" s="61"/>
      <c r="J341" s="110"/>
      <c r="K341" s="58"/>
      <c r="L341" s="58"/>
      <c r="M341" s="110"/>
      <c r="N341" s="63"/>
      <c r="O341" s="63"/>
      <c r="P341" s="90"/>
      <c r="Q341" s="58"/>
      <c r="R341" s="60"/>
      <c r="S341" s="29"/>
      <c r="T341" s="30"/>
      <c r="U341" s="31"/>
      <c r="V341" s="31"/>
      <c r="W341" s="31"/>
      <c r="X341" s="31"/>
      <c r="Y341" s="31"/>
      <c r="Z341" s="32"/>
      <c r="AA341" s="33"/>
      <c r="AB341" s="33"/>
      <c r="AC341" s="55"/>
      <c r="AD341" s="57"/>
      <c r="AE341" s="57"/>
      <c r="AF341" s="63"/>
      <c r="AG341" s="63"/>
      <c r="AH341" s="82"/>
      <c r="AI341" s="82"/>
      <c r="AJ341" s="78"/>
      <c r="AK341" s="78"/>
      <c r="AL341" s="78"/>
      <c r="AM341" s="80"/>
      <c r="AN341" s="80"/>
      <c r="AO341" s="80"/>
      <c r="AP341" s="80"/>
      <c r="AQ341" s="76"/>
      <c r="AR341" s="114"/>
      <c r="AS341" s="118"/>
    </row>
    <row r="342" spans="1:45" ht="15" customHeight="1">
      <c r="A342" s="66"/>
      <c r="B342" s="67"/>
      <c r="C342" s="68"/>
      <c r="D342" s="68"/>
      <c r="E342" s="68"/>
      <c r="F342" s="68"/>
      <c r="G342" s="91"/>
      <c r="H342" s="85"/>
      <c r="I342" s="61"/>
      <c r="J342" s="110"/>
      <c r="K342" s="58"/>
      <c r="L342" s="58"/>
      <c r="M342" s="110"/>
      <c r="N342" s="63"/>
      <c r="O342" s="63"/>
      <c r="P342" s="90"/>
      <c r="Q342" s="58"/>
      <c r="R342" s="60"/>
      <c r="S342" s="29"/>
      <c r="T342" s="30"/>
      <c r="U342" s="31"/>
      <c r="V342" s="31"/>
      <c r="W342" s="31"/>
      <c r="X342" s="31"/>
      <c r="Y342" s="31"/>
      <c r="Z342" s="32"/>
      <c r="AA342" s="33"/>
      <c r="AB342" s="33"/>
      <c r="AC342" s="55"/>
      <c r="AD342" s="57"/>
      <c r="AE342" s="57"/>
      <c r="AF342" s="63"/>
      <c r="AG342" s="63"/>
      <c r="AH342" s="82"/>
      <c r="AI342" s="82"/>
      <c r="AJ342" s="78"/>
      <c r="AK342" s="78"/>
      <c r="AL342" s="78"/>
      <c r="AM342" s="80"/>
      <c r="AN342" s="80"/>
      <c r="AO342" s="80"/>
      <c r="AP342" s="80"/>
      <c r="AQ342" s="76"/>
      <c r="AR342" s="114"/>
      <c r="AS342" s="118"/>
    </row>
    <row r="343" spans="1:45" ht="15" customHeight="1">
      <c r="A343" s="66"/>
      <c r="B343" s="67"/>
      <c r="C343" s="68"/>
      <c r="D343" s="68"/>
      <c r="E343" s="68"/>
      <c r="F343" s="68"/>
      <c r="G343" s="91"/>
      <c r="H343" s="85"/>
      <c r="I343" s="61"/>
      <c r="J343" s="110"/>
      <c r="K343" s="58"/>
      <c r="L343" s="58"/>
      <c r="M343" s="110"/>
      <c r="N343" s="63"/>
      <c r="O343" s="63"/>
      <c r="P343" s="90"/>
      <c r="Q343" s="58"/>
      <c r="R343" s="60"/>
      <c r="S343" s="29"/>
      <c r="T343" s="30"/>
      <c r="U343" s="31"/>
      <c r="V343" s="31"/>
      <c r="W343" s="31"/>
      <c r="X343" s="31"/>
      <c r="Y343" s="31"/>
      <c r="Z343" s="32"/>
      <c r="AA343" s="33"/>
      <c r="AB343" s="33"/>
      <c r="AC343" s="55"/>
      <c r="AD343" s="57"/>
      <c r="AE343" s="57"/>
      <c r="AF343" s="63"/>
      <c r="AG343" s="63"/>
      <c r="AH343" s="82"/>
      <c r="AI343" s="82"/>
      <c r="AJ343" s="78"/>
      <c r="AK343" s="78"/>
      <c r="AL343" s="78"/>
      <c r="AM343" s="80"/>
      <c r="AN343" s="80"/>
      <c r="AO343" s="80"/>
      <c r="AP343" s="80"/>
      <c r="AQ343" s="76"/>
      <c r="AR343" s="114"/>
      <c r="AS343" s="118"/>
    </row>
    <row r="344" spans="1:45" ht="31.5" customHeight="1">
      <c r="A344" s="66"/>
      <c r="B344" s="67"/>
      <c r="C344" s="68"/>
      <c r="D344" s="68"/>
      <c r="E344" s="68"/>
      <c r="F344" s="68"/>
      <c r="G344" s="91"/>
      <c r="H344" s="85"/>
      <c r="I344" s="61"/>
      <c r="J344" s="110"/>
      <c r="K344" s="58"/>
      <c r="L344" s="58"/>
      <c r="M344" s="110"/>
      <c r="N344" s="63"/>
      <c r="O344" s="63"/>
      <c r="P344" s="90"/>
      <c r="Q344" s="58"/>
      <c r="R344" s="60"/>
      <c r="S344" s="29"/>
      <c r="T344" s="30"/>
      <c r="U344" s="31"/>
      <c r="V344" s="31"/>
      <c r="W344" s="31"/>
      <c r="X344" s="31"/>
      <c r="Y344" s="31"/>
      <c r="Z344" s="32"/>
      <c r="AA344" s="33"/>
      <c r="AB344" s="33"/>
      <c r="AC344" s="55"/>
      <c r="AD344" s="57"/>
      <c r="AE344" s="57"/>
      <c r="AF344" s="63"/>
      <c r="AG344" s="63"/>
      <c r="AH344" s="82"/>
      <c r="AI344" s="82"/>
      <c r="AJ344" s="78"/>
      <c r="AK344" s="78"/>
      <c r="AL344" s="78"/>
      <c r="AM344" s="80"/>
      <c r="AN344" s="80"/>
      <c r="AO344" s="80"/>
      <c r="AP344" s="80"/>
      <c r="AQ344" s="76"/>
      <c r="AR344" s="114"/>
      <c r="AS344" s="118"/>
    </row>
    <row r="345" spans="1:45" ht="15" hidden="1" customHeight="1">
      <c r="A345" s="66"/>
      <c r="B345" s="67"/>
      <c r="C345" s="68"/>
      <c r="D345" s="68"/>
      <c r="E345" s="68"/>
      <c r="F345" s="68"/>
      <c r="G345" s="91"/>
      <c r="H345" s="85"/>
      <c r="I345" s="61">
        <v>17.399999999999999</v>
      </c>
      <c r="J345" s="110"/>
      <c r="K345" s="58"/>
      <c r="L345" s="58"/>
      <c r="M345" s="110"/>
      <c r="N345" s="63"/>
      <c r="O345" s="63"/>
      <c r="P345" s="90"/>
      <c r="Q345" s="58"/>
      <c r="R345" s="59"/>
      <c r="S345" s="29"/>
      <c r="T345" s="30"/>
      <c r="U345" s="31"/>
      <c r="V345" s="31"/>
      <c r="W345" s="31"/>
      <c r="X345" s="31"/>
      <c r="Y345" s="31"/>
      <c r="Z345" s="32"/>
      <c r="AA345" s="33"/>
      <c r="AB345" s="33"/>
      <c r="AC345" s="55"/>
      <c r="AD345" s="57"/>
      <c r="AE345" s="57"/>
      <c r="AF345" s="63"/>
      <c r="AG345" s="63"/>
      <c r="AH345" s="82"/>
      <c r="AI345" s="82"/>
      <c r="AJ345" s="78"/>
      <c r="AK345" s="78"/>
      <c r="AL345" s="78"/>
      <c r="AM345" s="80"/>
      <c r="AN345" s="80"/>
      <c r="AO345" s="80"/>
      <c r="AP345" s="80"/>
      <c r="AQ345" s="76"/>
      <c r="AR345" s="113"/>
      <c r="AS345" s="58"/>
    </row>
    <row r="346" spans="1:45" ht="15" hidden="1" customHeight="1">
      <c r="A346" s="66"/>
      <c r="B346" s="67"/>
      <c r="C346" s="68"/>
      <c r="D346" s="68"/>
      <c r="E346" s="68"/>
      <c r="F346" s="68"/>
      <c r="G346" s="91"/>
      <c r="H346" s="85"/>
      <c r="I346" s="61"/>
      <c r="J346" s="110"/>
      <c r="K346" s="58"/>
      <c r="L346" s="58"/>
      <c r="M346" s="110"/>
      <c r="N346" s="63"/>
      <c r="O346" s="63"/>
      <c r="P346" s="90"/>
      <c r="Q346" s="58"/>
      <c r="R346" s="60"/>
      <c r="S346" s="29"/>
      <c r="T346" s="30"/>
      <c r="U346" s="31"/>
      <c r="V346" s="31"/>
      <c r="W346" s="31"/>
      <c r="X346" s="31"/>
      <c r="Y346" s="31"/>
      <c r="Z346" s="32"/>
      <c r="AA346" s="33"/>
      <c r="AB346" s="33"/>
      <c r="AC346" s="55"/>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8"/>
      <c r="D347" s="68"/>
      <c r="E347" s="68"/>
      <c r="F347" s="68"/>
      <c r="G347" s="91"/>
      <c r="H347" s="85"/>
      <c r="I347" s="61"/>
      <c r="J347" s="110"/>
      <c r="K347" s="58"/>
      <c r="L347" s="58"/>
      <c r="M347" s="110"/>
      <c r="N347" s="63"/>
      <c r="O347" s="63"/>
      <c r="P347" s="90"/>
      <c r="Q347" s="58"/>
      <c r="R347" s="60"/>
      <c r="S347" s="29"/>
      <c r="T347" s="30"/>
      <c r="U347" s="31"/>
      <c r="V347" s="31"/>
      <c r="W347" s="31"/>
      <c r="X347" s="31"/>
      <c r="Y347" s="31"/>
      <c r="Z347" s="32"/>
      <c r="AA347" s="33"/>
      <c r="AB347" s="33"/>
      <c r="AC347" s="55"/>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8"/>
      <c r="D348" s="68"/>
      <c r="E348" s="68"/>
      <c r="F348" s="68"/>
      <c r="G348" s="91"/>
      <c r="H348" s="85"/>
      <c r="I348" s="61"/>
      <c r="J348" s="110"/>
      <c r="K348" s="58"/>
      <c r="L348" s="58"/>
      <c r="M348" s="110"/>
      <c r="N348" s="63"/>
      <c r="O348" s="63"/>
      <c r="P348" s="90"/>
      <c r="Q348" s="58"/>
      <c r="R348" s="60"/>
      <c r="S348" s="29"/>
      <c r="T348" s="30"/>
      <c r="U348" s="31"/>
      <c r="V348" s="31"/>
      <c r="W348" s="31"/>
      <c r="X348" s="31"/>
      <c r="Y348" s="31"/>
      <c r="Z348" s="32"/>
      <c r="AA348" s="33"/>
      <c r="AB348" s="33"/>
      <c r="AC348" s="55"/>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8"/>
      <c r="D349" s="68"/>
      <c r="E349" s="68"/>
      <c r="F349" s="68"/>
      <c r="G349" s="91"/>
      <c r="H349" s="85"/>
      <c r="I349" s="61"/>
      <c r="J349" s="110"/>
      <c r="K349" s="58"/>
      <c r="L349" s="58"/>
      <c r="M349" s="110"/>
      <c r="N349" s="63"/>
      <c r="O349" s="63"/>
      <c r="P349" s="90"/>
      <c r="Q349" s="58"/>
      <c r="R349" s="60"/>
      <c r="S349" s="29"/>
      <c r="T349" s="30"/>
      <c r="U349" s="31"/>
      <c r="V349" s="31"/>
      <c r="W349" s="31"/>
      <c r="X349" s="31"/>
      <c r="Y349" s="31"/>
      <c r="Z349" s="32"/>
      <c r="AA349" s="33"/>
      <c r="AB349" s="33"/>
      <c r="AC349" s="55"/>
      <c r="AD349" s="57"/>
      <c r="AE349" s="57"/>
      <c r="AF349" s="63"/>
      <c r="AG349" s="63"/>
      <c r="AH349" s="82"/>
      <c r="AI349" s="82"/>
      <c r="AJ349" s="78"/>
      <c r="AK349" s="78"/>
      <c r="AL349" s="78"/>
      <c r="AM349" s="80"/>
      <c r="AN349" s="80"/>
      <c r="AO349" s="80"/>
      <c r="AP349" s="80"/>
      <c r="AQ349" s="76"/>
      <c r="AR349" s="114"/>
      <c r="AS349" s="118"/>
    </row>
    <row r="350" spans="1:45" ht="15" hidden="1" customHeight="1">
      <c r="A350" s="66"/>
      <c r="B350" s="67"/>
      <c r="C350" s="68"/>
      <c r="D350" s="68"/>
      <c r="E350" s="68"/>
      <c r="F350" s="68"/>
      <c r="G350" s="91"/>
      <c r="H350" s="85"/>
      <c r="I350" s="61">
        <v>17.5</v>
      </c>
      <c r="J350" s="110"/>
      <c r="K350" s="58"/>
      <c r="L350" s="58"/>
      <c r="M350" s="110"/>
      <c r="N350" s="63"/>
      <c r="O350" s="63"/>
      <c r="P350" s="90"/>
      <c r="Q350" s="58"/>
      <c r="R350" s="59"/>
      <c r="S350" s="29"/>
      <c r="T350" s="30"/>
      <c r="U350" s="31"/>
      <c r="V350" s="31"/>
      <c r="W350" s="31"/>
      <c r="X350" s="31"/>
      <c r="Y350" s="31"/>
      <c r="Z350" s="32"/>
      <c r="AA350" s="33"/>
      <c r="AB350" s="33"/>
      <c r="AC350" s="55"/>
      <c r="AD350" s="57"/>
      <c r="AE350" s="57"/>
      <c r="AF350" s="63"/>
      <c r="AG350" s="63"/>
      <c r="AH350" s="82"/>
      <c r="AI350" s="82"/>
      <c r="AJ350" s="78"/>
      <c r="AK350" s="78"/>
      <c r="AL350" s="78"/>
      <c r="AM350" s="80"/>
      <c r="AN350" s="80"/>
      <c r="AO350" s="80"/>
      <c r="AP350" s="80"/>
      <c r="AQ350" s="76"/>
      <c r="AR350" s="113"/>
      <c r="AS350" s="58"/>
    </row>
    <row r="351" spans="1:45" ht="15" hidden="1" customHeight="1">
      <c r="A351" s="66"/>
      <c r="B351" s="67"/>
      <c r="C351" s="68"/>
      <c r="D351" s="68"/>
      <c r="E351" s="68"/>
      <c r="F351" s="68"/>
      <c r="G351" s="91"/>
      <c r="H351" s="85"/>
      <c r="I351" s="61"/>
      <c r="J351" s="110"/>
      <c r="K351" s="58"/>
      <c r="L351" s="58"/>
      <c r="M351" s="110"/>
      <c r="N351" s="63"/>
      <c r="O351" s="63"/>
      <c r="P351" s="90"/>
      <c r="Q351" s="58"/>
      <c r="R351" s="60"/>
      <c r="S351" s="29"/>
      <c r="T351" s="30"/>
      <c r="U351" s="31"/>
      <c r="V351" s="31"/>
      <c r="W351" s="31"/>
      <c r="X351" s="31"/>
      <c r="Y351" s="31"/>
      <c r="Z351" s="32"/>
      <c r="AA351" s="33"/>
      <c r="AB351" s="33"/>
      <c r="AC351" s="55"/>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8"/>
      <c r="D352" s="68"/>
      <c r="E352" s="68"/>
      <c r="F352" s="68"/>
      <c r="G352" s="91"/>
      <c r="H352" s="85"/>
      <c r="I352" s="61"/>
      <c r="J352" s="110"/>
      <c r="K352" s="58"/>
      <c r="L352" s="58"/>
      <c r="M352" s="110"/>
      <c r="N352" s="63"/>
      <c r="O352" s="63"/>
      <c r="P352" s="90"/>
      <c r="Q352" s="58"/>
      <c r="R352" s="60"/>
      <c r="S352" s="29"/>
      <c r="T352" s="30"/>
      <c r="U352" s="31"/>
      <c r="V352" s="31"/>
      <c r="W352" s="31"/>
      <c r="X352" s="31"/>
      <c r="Y352" s="31"/>
      <c r="Z352" s="32"/>
      <c r="AA352" s="33"/>
      <c r="AB352" s="33"/>
      <c r="AC352" s="55"/>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8"/>
      <c r="D353" s="68"/>
      <c r="E353" s="68"/>
      <c r="F353" s="68"/>
      <c r="G353" s="91"/>
      <c r="H353" s="85"/>
      <c r="I353" s="61"/>
      <c r="J353" s="110"/>
      <c r="K353" s="58"/>
      <c r="L353" s="58"/>
      <c r="M353" s="110"/>
      <c r="N353" s="63"/>
      <c r="O353" s="63"/>
      <c r="P353" s="90"/>
      <c r="Q353" s="58"/>
      <c r="R353" s="60"/>
      <c r="S353" s="29"/>
      <c r="T353" s="30"/>
      <c r="U353" s="31"/>
      <c r="V353" s="31"/>
      <c r="W353" s="31"/>
      <c r="X353" s="31"/>
      <c r="Y353" s="31"/>
      <c r="Z353" s="32"/>
      <c r="AA353" s="33"/>
      <c r="AB353" s="33"/>
      <c r="AC353" s="55"/>
      <c r="AD353" s="57"/>
      <c r="AE353" s="57"/>
      <c r="AF353" s="63"/>
      <c r="AG353" s="63"/>
      <c r="AH353" s="82"/>
      <c r="AI353" s="82"/>
      <c r="AJ353" s="78"/>
      <c r="AK353" s="78"/>
      <c r="AL353" s="78"/>
      <c r="AM353" s="80"/>
      <c r="AN353" s="80"/>
      <c r="AO353" s="80"/>
      <c r="AP353" s="80"/>
      <c r="AQ353" s="76"/>
      <c r="AR353" s="114"/>
      <c r="AS353" s="118"/>
    </row>
    <row r="354" spans="1:45" ht="17.25" hidden="1" customHeight="1">
      <c r="A354" s="66"/>
      <c r="B354" s="67"/>
      <c r="C354" s="68"/>
      <c r="D354" s="68"/>
      <c r="E354" s="68"/>
      <c r="F354" s="68"/>
      <c r="G354" s="91"/>
      <c r="H354" s="85"/>
      <c r="I354" s="61"/>
      <c r="J354" s="110"/>
      <c r="K354" s="58"/>
      <c r="L354" s="58"/>
      <c r="M354" s="110"/>
      <c r="N354" s="63"/>
      <c r="O354" s="63"/>
      <c r="P354" s="90"/>
      <c r="Q354" s="58"/>
      <c r="R354" s="60"/>
      <c r="S354" s="29"/>
      <c r="T354" s="30"/>
      <c r="U354" s="31"/>
      <c r="V354" s="31"/>
      <c r="W354" s="31"/>
      <c r="X354" s="31"/>
      <c r="Y354" s="31"/>
      <c r="Z354" s="32"/>
      <c r="AA354" s="33"/>
      <c r="AB354" s="33"/>
      <c r="AC354" s="55"/>
      <c r="AD354" s="57"/>
      <c r="AE354" s="57"/>
      <c r="AF354" s="63"/>
      <c r="AG354" s="63"/>
      <c r="AH354" s="82"/>
      <c r="AI354" s="82"/>
      <c r="AJ354" s="78"/>
      <c r="AK354" s="78"/>
      <c r="AL354" s="78"/>
      <c r="AM354" s="80"/>
      <c r="AN354" s="80"/>
      <c r="AO354" s="80"/>
      <c r="AP354" s="80"/>
      <c r="AQ354" s="76"/>
      <c r="AR354" s="114"/>
      <c r="AS354" s="118"/>
    </row>
    <row r="355" spans="1:45" ht="15" customHeight="1">
      <c r="A355" s="66" t="str">
        <f>IF(E355&lt;&gt;"",'[10]Información General'!$D$15&amp;"_"&amp;+$A$1+1,"")</f>
        <v>2026_1</v>
      </c>
      <c r="B355" s="67" t="s">
        <v>330</v>
      </c>
      <c r="C355" s="68" t="s">
        <v>120</v>
      </c>
      <c r="D355" s="68" t="s">
        <v>530</v>
      </c>
      <c r="E355" s="111" t="s">
        <v>331</v>
      </c>
      <c r="F355" s="68" t="s">
        <v>198</v>
      </c>
      <c r="G355" s="91" t="s">
        <v>164</v>
      </c>
      <c r="H355" s="85"/>
      <c r="I355" s="84">
        <v>18.100000000000001</v>
      </c>
      <c r="J355" s="110" t="s">
        <v>531</v>
      </c>
      <c r="K355" s="58" t="s">
        <v>246</v>
      </c>
      <c r="L355" s="58" t="s">
        <v>62</v>
      </c>
      <c r="M355" s="110" t="s">
        <v>332</v>
      </c>
      <c r="N355" s="63">
        <v>5</v>
      </c>
      <c r="O355" s="63">
        <v>6</v>
      </c>
      <c r="P355" s="89" t="str">
        <f>IF(AND(N355&lt;&gt;"",O355&lt;&gt;""),IF(AND(N355&gt;5,O355&gt;5),"I",IF(AND(N355&lt;=5,O355&gt;5),"II",IF(AND(N355&gt;5,O355&lt;=5),"IV",IF(AND(N355&lt;=5,O355&lt;=5),"III")))),"")</f>
        <v>II</v>
      </c>
      <c r="Q355" s="58" t="s">
        <v>55</v>
      </c>
      <c r="R355" s="93"/>
      <c r="S355" s="29"/>
      <c r="T355" s="30"/>
      <c r="U355" s="31"/>
      <c r="V355" s="31"/>
      <c r="W355" s="31"/>
      <c r="X355" s="31"/>
      <c r="Y355" s="31"/>
      <c r="Z355" s="32"/>
      <c r="AA355" s="33"/>
      <c r="AB355" s="33"/>
      <c r="AC355" s="54" t="s">
        <v>55</v>
      </c>
      <c r="AD355" s="56" t="str">
        <f>IF($N355=1,"b","")</f>
        <v/>
      </c>
      <c r="AE355" s="56" t="str">
        <f>IF($O355=1,"b","")</f>
        <v/>
      </c>
      <c r="AF355" s="63">
        <v>5</v>
      </c>
      <c r="AG355" s="63">
        <v>6</v>
      </c>
      <c r="AH355" s="81">
        <v>0</v>
      </c>
      <c r="AI355" s="81">
        <v>0</v>
      </c>
      <c r="AJ355" s="77">
        <v>1</v>
      </c>
      <c r="AK355" s="77">
        <v>1</v>
      </c>
      <c r="AL355" s="77">
        <v>2</v>
      </c>
      <c r="AM355" s="79" t="str">
        <f>IF($AL355&gt;=2,IF(AND($AF355="",$AG355=""),"",IF(AND($AF355&gt;5,$AG355&gt;5),"I","")),"")</f>
        <v/>
      </c>
      <c r="AN355" s="79" t="str">
        <f>IF($AL355&gt;=2,IF(AND($AF355="",$AG355=""),"",IF(AND($AF355&lt;6,$AG355&gt;5),"II","")),"")</f>
        <v>II</v>
      </c>
      <c r="AO355" s="79" t="str">
        <f>IF($AL355&gt;=2,IF(AND($AF355="",$AG355=""),"",IF(AND($AF355&lt;6,$AG355&lt;6),"III","")),"")</f>
        <v/>
      </c>
      <c r="AP355" s="79" t="str">
        <f>IF($AL355&gt;=2,IF(AND($AF355="",$AG355=""),"",IF(AND($AF355&gt;5,$AG355&lt;6),"IV","")),"")</f>
        <v/>
      </c>
      <c r="AQ355" s="76" t="s">
        <v>56</v>
      </c>
      <c r="AR355" s="113" t="s">
        <v>534</v>
      </c>
      <c r="AS355" s="58">
        <v>40</v>
      </c>
    </row>
    <row r="356" spans="1:45" ht="15" customHeight="1">
      <c r="A356" s="66"/>
      <c r="B356" s="67"/>
      <c r="C356" s="68"/>
      <c r="D356" s="68"/>
      <c r="E356" s="111"/>
      <c r="F356" s="68"/>
      <c r="G356" s="91"/>
      <c r="H356" s="85"/>
      <c r="I356" s="84"/>
      <c r="J356" s="110"/>
      <c r="K356" s="58"/>
      <c r="L356" s="58"/>
      <c r="M356" s="110"/>
      <c r="N356" s="63"/>
      <c r="O356" s="63"/>
      <c r="P356" s="90"/>
      <c r="Q356" s="58"/>
      <c r="R356" s="60"/>
      <c r="S356" s="29"/>
      <c r="T356" s="30"/>
      <c r="U356" s="31"/>
      <c r="V356" s="31"/>
      <c r="W356" s="31"/>
      <c r="X356" s="31"/>
      <c r="Y356" s="31"/>
      <c r="Z356" s="32"/>
      <c r="AA356" s="33"/>
      <c r="AB356" s="33"/>
      <c r="AC356" s="55"/>
      <c r="AD356" s="57"/>
      <c r="AE356" s="57"/>
      <c r="AF356" s="63"/>
      <c r="AG356" s="63"/>
      <c r="AH356" s="82"/>
      <c r="AI356" s="82"/>
      <c r="AJ356" s="78"/>
      <c r="AK356" s="78"/>
      <c r="AL356" s="78"/>
      <c r="AM356" s="80"/>
      <c r="AN356" s="80"/>
      <c r="AO356" s="80"/>
      <c r="AP356" s="80"/>
      <c r="AQ356" s="76"/>
      <c r="AR356" s="113"/>
      <c r="AS356" s="58"/>
    </row>
    <row r="357" spans="1:45" ht="15" customHeight="1">
      <c r="A357" s="66"/>
      <c r="B357" s="67"/>
      <c r="C357" s="68"/>
      <c r="D357" s="68"/>
      <c r="E357" s="111"/>
      <c r="F357" s="68"/>
      <c r="G357" s="91"/>
      <c r="H357" s="85"/>
      <c r="I357" s="84"/>
      <c r="J357" s="110"/>
      <c r="K357" s="58"/>
      <c r="L357" s="58"/>
      <c r="M357" s="110"/>
      <c r="N357" s="63"/>
      <c r="O357" s="63"/>
      <c r="P357" s="90"/>
      <c r="Q357" s="58"/>
      <c r="R357" s="60"/>
      <c r="S357" s="29"/>
      <c r="T357" s="30"/>
      <c r="U357" s="31"/>
      <c r="V357" s="31"/>
      <c r="W357" s="31"/>
      <c r="X357" s="31"/>
      <c r="Y357" s="31"/>
      <c r="Z357" s="32"/>
      <c r="AA357" s="33"/>
      <c r="AB357" s="33"/>
      <c r="AC357" s="55"/>
      <c r="AD357" s="57"/>
      <c r="AE357" s="57"/>
      <c r="AF357" s="63"/>
      <c r="AG357" s="63"/>
      <c r="AH357" s="82"/>
      <c r="AI357" s="82"/>
      <c r="AJ357" s="78"/>
      <c r="AK357" s="78"/>
      <c r="AL357" s="78"/>
      <c r="AM357" s="80"/>
      <c r="AN357" s="80"/>
      <c r="AO357" s="80"/>
      <c r="AP357" s="80"/>
      <c r="AQ357" s="76"/>
      <c r="AR357" s="113"/>
      <c r="AS357" s="58"/>
    </row>
    <row r="358" spans="1:45" ht="15" customHeight="1">
      <c r="A358" s="66"/>
      <c r="B358" s="67"/>
      <c r="C358" s="68"/>
      <c r="D358" s="68"/>
      <c r="E358" s="111"/>
      <c r="F358" s="68"/>
      <c r="G358" s="91"/>
      <c r="H358" s="85"/>
      <c r="I358" s="84"/>
      <c r="J358" s="110"/>
      <c r="K358" s="58"/>
      <c r="L358" s="58"/>
      <c r="M358" s="110"/>
      <c r="N358" s="63"/>
      <c r="O358" s="63"/>
      <c r="P358" s="90"/>
      <c r="Q358" s="58"/>
      <c r="R358" s="60"/>
      <c r="S358" s="29"/>
      <c r="T358" s="30"/>
      <c r="U358" s="31"/>
      <c r="V358" s="31"/>
      <c r="W358" s="31"/>
      <c r="X358" s="31"/>
      <c r="Y358" s="31"/>
      <c r="Z358" s="32"/>
      <c r="AA358" s="33"/>
      <c r="AB358" s="33"/>
      <c r="AC358" s="55"/>
      <c r="AD358" s="57"/>
      <c r="AE358" s="57"/>
      <c r="AF358" s="63"/>
      <c r="AG358" s="63"/>
      <c r="AH358" s="82"/>
      <c r="AI358" s="82"/>
      <c r="AJ358" s="78"/>
      <c r="AK358" s="78"/>
      <c r="AL358" s="78"/>
      <c r="AM358" s="80"/>
      <c r="AN358" s="80"/>
      <c r="AO358" s="80"/>
      <c r="AP358" s="80"/>
      <c r="AQ358" s="76"/>
      <c r="AR358" s="113"/>
      <c r="AS358" s="58"/>
    </row>
    <row r="359" spans="1:45" ht="15" customHeight="1">
      <c r="A359" s="66"/>
      <c r="B359" s="67"/>
      <c r="C359" s="68"/>
      <c r="D359" s="68"/>
      <c r="E359" s="111"/>
      <c r="F359" s="68"/>
      <c r="G359" s="91"/>
      <c r="H359" s="85"/>
      <c r="I359" s="84"/>
      <c r="J359" s="110"/>
      <c r="K359" s="58"/>
      <c r="L359" s="58"/>
      <c r="M359" s="110"/>
      <c r="N359" s="63"/>
      <c r="O359" s="63"/>
      <c r="P359" s="90"/>
      <c r="Q359" s="58"/>
      <c r="R359" s="60"/>
      <c r="S359" s="29"/>
      <c r="T359" s="30"/>
      <c r="U359" s="31"/>
      <c r="V359" s="31"/>
      <c r="W359" s="31"/>
      <c r="X359" s="31"/>
      <c r="Y359" s="31"/>
      <c r="Z359" s="32"/>
      <c r="AA359" s="33"/>
      <c r="AB359" s="33"/>
      <c r="AC359" s="55"/>
      <c r="AD359" s="57"/>
      <c r="AE359" s="57"/>
      <c r="AF359" s="63"/>
      <c r="AG359" s="63"/>
      <c r="AH359" s="82"/>
      <c r="AI359" s="82"/>
      <c r="AJ359" s="78"/>
      <c r="AK359" s="78"/>
      <c r="AL359" s="78"/>
      <c r="AM359" s="80"/>
      <c r="AN359" s="80"/>
      <c r="AO359" s="80"/>
      <c r="AP359" s="80"/>
      <c r="AQ359" s="76"/>
      <c r="AR359" s="113"/>
      <c r="AS359" s="58"/>
    </row>
    <row r="360" spans="1:45" ht="15" customHeight="1">
      <c r="A360" s="66"/>
      <c r="B360" s="67"/>
      <c r="C360" s="68"/>
      <c r="D360" s="68"/>
      <c r="E360" s="111"/>
      <c r="F360" s="68"/>
      <c r="G360" s="91"/>
      <c r="H360" s="85"/>
      <c r="I360" s="84">
        <v>18.2</v>
      </c>
      <c r="J360" s="110" t="s">
        <v>532</v>
      </c>
      <c r="K360" s="58" t="s">
        <v>48</v>
      </c>
      <c r="L360" s="58" t="s">
        <v>62</v>
      </c>
      <c r="M360" s="110"/>
      <c r="N360" s="63"/>
      <c r="O360" s="63"/>
      <c r="P360" s="90"/>
      <c r="Q360" s="58" t="s">
        <v>55</v>
      </c>
      <c r="R360" s="93"/>
      <c r="S360" s="29"/>
      <c r="T360" s="30"/>
      <c r="U360" s="31"/>
      <c r="V360" s="31"/>
      <c r="W360" s="31"/>
      <c r="X360" s="31"/>
      <c r="Y360" s="31"/>
      <c r="Z360" s="32"/>
      <c r="AA360" s="33"/>
      <c r="AB360" s="33"/>
      <c r="AC360" s="55"/>
      <c r="AD360" s="57"/>
      <c r="AE360" s="57"/>
      <c r="AF360" s="63"/>
      <c r="AG360" s="63"/>
      <c r="AH360" s="82"/>
      <c r="AI360" s="82"/>
      <c r="AJ360" s="78"/>
      <c r="AK360" s="78"/>
      <c r="AL360" s="78"/>
      <c r="AM360" s="80"/>
      <c r="AN360" s="80"/>
      <c r="AO360" s="80"/>
      <c r="AP360" s="80"/>
      <c r="AQ360" s="76"/>
      <c r="AR360" s="113" t="s">
        <v>535</v>
      </c>
      <c r="AS360" s="58">
        <v>30</v>
      </c>
    </row>
    <row r="361" spans="1:45" ht="15" customHeight="1">
      <c r="A361" s="66"/>
      <c r="B361" s="67"/>
      <c r="C361" s="68"/>
      <c r="D361" s="68"/>
      <c r="E361" s="111"/>
      <c r="F361" s="68"/>
      <c r="G361" s="91"/>
      <c r="H361" s="85"/>
      <c r="I361" s="84"/>
      <c r="J361" s="110"/>
      <c r="K361" s="58"/>
      <c r="L361" s="58"/>
      <c r="M361" s="110"/>
      <c r="N361" s="63"/>
      <c r="O361" s="63"/>
      <c r="P361" s="90"/>
      <c r="Q361" s="58"/>
      <c r="R361" s="60"/>
      <c r="S361" s="29"/>
      <c r="T361" s="30"/>
      <c r="U361" s="31"/>
      <c r="V361" s="31"/>
      <c r="W361" s="31"/>
      <c r="X361" s="31"/>
      <c r="Y361" s="31"/>
      <c r="Z361" s="32"/>
      <c r="AA361" s="33"/>
      <c r="AB361" s="33"/>
      <c r="AC361" s="55"/>
      <c r="AD361" s="57"/>
      <c r="AE361" s="57"/>
      <c r="AF361" s="63"/>
      <c r="AG361" s="63"/>
      <c r="AH361" s="82"/>
      <c r="AI361" s="82"/>
      <c r="AJ361" s="78"/>
      <c r="AK361" s="78"/>
      <c r="AL361" s="78"/>
      <c r="AM361" s="80"/>
      <c r="AN361" s="80"/>
      <c r="AO361" s="80"/>
      <c r="AP361" s="80"/>
      <c r="AQ361" s="76"/>
      <c r="AR361" s="114"/>
      <c r="AS361" s="118"/>
    </row>
    <row r="362" spans="1:45" ht="15" customHeight="1">
      <c r="A362" s="66"/>
      <c r="B362" s="67"/>
      <c r="C362" s="68"/>
      <c r="D362" s="68"/>
      <c r="E362" s="111"/>
      <c r="F362" s="68"/>
      <c r="G362" s="91"/>
      <c r="H362" s="85"/>
      <c r="I362" s="84"/>
      <c r="J362" s="110"/>
      <c r="K362" s="58"/>
      <c r="L362" s="58"/>
      <c r="M362" s="110"/>
      <c r="N362" s="63"/>
      <c r="O362" s="63"/>
      <c r="P362" s="90"/>
      <c r="Q362" s="58"/>
      <c r="R362" s="60"/>
      <c r="S362" s="29"/>
      <c r="T362" s="30"/>
      <c r="U362" s="31"/>
      <c r="V362" s="31"/>
      <c r="W362" s="31"/>
      <c r="X362" s="31"/>
      <c r="Y362" s="31"/>
      <c r="Z362" s="32"/>
      <c r="AA362" s="33"/>
      <c r="AB362" s="33"/>
      <c r="AC362" s="55"/>
      <c r="AD362" s="57"/>
      <c r="AE362" s="57"/>
      <c r="AF362" s="63"/>
      <c r="AG362" s="63"/>
      <c r="AH362" s="82"/>
      <c r="AI362" s="82"/>
      <c r="AJ362" s="78"/>
      <c r="AK362" s="78"/>
      <c r="AL362" s="78"/>
      <c r="AM362" s="80"/>
      <c r="AN362" s="80"/>
      <c r="AO362" s="80"/>
      <c r="AP362" s="80"/>
      <c r="AQ362" s="76"/>
      <c r="AR362" s="114"/>
      <c r="AS362" s="118"/>
    </row>
    <row r="363" spans="1:45" ht="15" customHeight="1">
      <c r="A363" s="66"/>
      <c r="B363" s="67"/>
      <c r="C363" s="68"/>
      <c r="D363" s="68"/>
      <c r="E363" s="111"/>
      <c r="F363" s="68"/>
      <c r="G363" s="91"/>
      <c r="H363" s="85"/>
      <c r="I363" s="84"/>
      <c r="J363" s="110"/>
      <c r="K363" s="58"/>
      <c r="L363" s="58"/>
      <c r="M363" s="110"/>
      <c r="N363" s="63"/>
      <c r="O363" s="63"/>
      <c r="P363" s="90"/>
      <c r="Q363" s="58"/>
      <c r="R363" s="60"/>
      <c r="S363" s="29"/>
      <c r="T363" s="30"/>
      <c r="U363" s="31"/>
      <c r="V363" s="31"/>
      <c r="W363" s="31"/>
      <c r="X363" s="31"/>
      <c r="Y363" s="31"/>
      <c r="Z363" s="32"/>
      <c r="AA363" s="33"/>
      <c r="AB363" s="33"/>
      <c r="AC363" s="55"/>
      <c r="AD363" s="57"/>
      <c r="AE363" s="57"/>
      <c r="AF363" s="63"/>
      <c r="AG363" s="63"/>
      <c r="AH363" s="82"/>
      <c r="AI363" s="82"/>
      <c r="AJ363" s="78"/>
      <c r="AK363" s="78"/>
      <c r="AL363" s="78"/>
      <c r="AM363" s="80"/>
      <c r="AN363" s="80"/>
      <c r="AO363" s="80"/>
      <c r="AP363" s="80"/>
      <c r="AQ363" s="76"/>
      <c r="AR363" s="114"/>
      <c r="AS363" s="118"/>
    </row>
    <row r="364" spans="1:45" ht="15" customHeight="1">
      <c r="A364" s="66"/>
      <c r="B364" s="67"/>
      <c r="C364" s="68"/>
      <c r="D364" s="68"/>
      <c r="E364" s="111"/>
      <c r="F364" s="68"/>
      <c r="G364" s="91"/>
      <c r="H364" s="85"/>
      <c r="I364" s="84"/>
      <c r="J364" s="110"/>
      <c r="K364" s="58"/>
      <c r="L364" s="58"/>
      <c r="M364" s="110"/>
      <c r="N364" s="63"/>
      <c r="O364" s="63"/>
      <c r="P364" s="90"/>
      <c r="Q364" s="58"/>
      <c r="R364" s="60"/>
      <c r="S364" s="29"/>
      <c r="T364" s="30"/>
      <c r="U364" s="31"/>
      <c r="V364" s="31"/>
      <c r="W364" s="31"/>
      <c r="X364" s="31"/>
      <c r="Y364" s="31"/>
      <c r="Z364" s="32"/>
      <c r="AA364" s="33"/>
      <c r="AB364" s="33"/>
      <c r="AC364" s="55"/>
      <c r="AD364" s="57"/>
      <c r="AE364" s="57"/>
      <c r="AF364" s="63"/>
      <c r="AG364" s="63"/>
      <c r="AH364" s="82"/>
      <c r="AI364" s="82"/>
      <c r="AJ364" s="78"/>
      <c r="AK364" s="78"/>
      <c r="AL364" s="78"/>
      <c r="AM364" s="80"/>
      <c r="AN364" s="80"/>
      <c r="AO364" s="80"/>
      <c r="AP364" s="80"/>
      <c r="AQ364" s="76"/>
      <c r="AR364" s="114"/>
      <c r="AS364" s="118"/>
    </row>
    <row r="365" spans="1:45" ht="62.25" customHeight="1">
      <c r="A365" s="66"/>
      <c r="B365" s="67"/>
      <c r="C365" s="68"/>
      <c r="D365" s="68"/>
      <c r="E365" s="111"/>
      <c r="F365" s="68"/>
      <c r="G365" s="91"/>
      <c r="H365" s="85"/>
      <c r="I365" s="84">
        <v>18.3</v>
      </c>
      <c r="J365" s="110" t="s">
        <v>533</v>
      </c>
      <c r="K365" s="58" t="s">
        <v>137</v>
      </c>
      <c r="L365" s="58" t="s">
        <v>62</v>
      </c>
      <c r="M365" s="110"/>
      <c r="N365" s="63"/>
      <c r="O365" s="63"/>
      <c r="P365" s="90"/>
      <c r="Q365" s="58" t="s">
        <v>51</v>
      </c>
      <c r="R365" s="93"/>
      <c r="S365" s="29"/>
      <c r="T365" s="30"/>
      <c r="U365" s="31"/>
      <c r="V365" s="31"/>
      <c r="W365" s="31"/>
      <c r="X365" s="31"/>
      <c r="Y365" s="31"/>
      <c r="Z365" s="32"/>
      <c r="AA365" s="33"/>
      <c r="AB365" s="33"/>
      <c r="AC365" s="55"/>
      <c r="AD365" s="57"/>
      <c r="AE365" s="57"/>
      <c r="AF365" s="63"/>
      <c r="AG365" s="63"/>
      <c r="AH365" s="82"/>
      <c r="AI365" s="82"/>
      <c r="AJ365" s="78"/>
      <c r="AK365" s="78"/>
      <c r="AL365" s="78"/>
      <c r="AM365" s="80"/>
      <c r="AN365" s="80"/>
      <c r="AO365" s="80"/>
      <c r="AP365" s="80"/>
      <c r="AQ365" s="76"/>
      <c r="AR365" s="113" t="s">
        <v>536</v>
      </c>
      <c r="AS365" s="58">
        <v>30</v>
      </c>
    </row>
    <row r="366" spans="1:45" ht="15" hidden="1" customHeight="1">
      <c r="A366" s="66"/>
      <c r="B366" s="67"/>
      <c r="C366" s="68"/>
      <c r="D366" s="68"/>
      <c r="E366" s="111"/>
      <c r="F366" s="68"/>
      <c r="G366" s="91"/>
      <c r="H366" s="85"/>
      <c r="I366" s="84"/>
      <c r="J366" s="110"/>
      <c r="K366" s="58"/>
      <c r="L366" s="58"/>
      <c r="M366" s="110"/>
      <c r="N366" s="63"/>
      <c r="O366" s="63"/>
      <c r="P366" s="90"/>
      <c r="Q366" s="58"/>
      <c r="R366" s="60"/>
      <c r="S366" s="29"/>
      <c r="T366" s="30"/>
      <c r="U366" s="31"/>
      <c r="V366" s="31"/>
      <c r="W366" s="31"/>
      <c r="X366" s="31"/>
      <c r="Y366" s="31"/>
      <c r="Z366" s="32"/>
      <c r="AA366" s="33"/>
      <c r="AB366" s="33"/>
      <c r="AC366" s="55"/>
      <c r="AD366" s="57"/>
      <c r="AE366" s="57"/>
      <c r="AF366" s="63"/>
      <c r="AG366" s="63"/>
      <c r="AH366" s="82"/>
      <c r="AI366" s="82"/>
      <c r="AJ366" s="78"/>
      <c r="AK366" s="78"/>
      <c r="AL366" s="78"/>
      <c r="AM366" s="80"/>
      <c r="AN366" s="80"/>
      <c r="AO366" s="80"/>
      <c r="AP366" s="80"/>
      <c r="AQ366" s="76"/>
      <c r="AR366" s="114"/>
      <c r="AS366" s="118"/>
    </row>
    <row r="367" spans="1:45" ht="15" hidden="1" customHeight="1">
      <c r="A367" s="66"/>
      <c r="B367" s="67"/>
      <c r="C367" s="68"/>
      <c r="D367" s="68"/>
      <c r="E367" s="111"/>
      <c r="F367" s="68"/>
      <c r="G367" s="91"/>
      <c r="H367" s="85"/>
      <c r="I367" s="84"/>
      <c r="J367" s="110"/>
      <c r="K367" s="58"/>
      <c r="L367" s="58"/>
      <c r="M367" s="110"/>
      <c r="N367" s="63"/>
      <c r="O367" s="63"/>
      <c r="P367" s="90"/>
      <c r="Q367" s="58"/>
      <c r="R367" s="60"/>
      <c r="S367" s="29"/>
      <c r="T367" s="30"/>
      <c r="U367" s="31"/>
      <c r="V367" s="31"/>
      <c r="W367" s="31"/>
      <c r="X367" s="31"/>
      <c r="Y367" s="31"/>
      <c r="Z367" s="32"/>
      <c r="AA367" s="33"/>
      <c r="AB367" s="33"/>
      <c r="AC367" s="55"/>
      <c r="AD367" s="57"/>
      <c r="AE367" s="57"/>
      <c r="AF367" s="63"/>
      <c r="AG367" s="63"/>
      <c r="AH367" s="82"/>
      <c r="AI367" s="82"/>
      <c r="AJ367" s="78"/>
      <c r="AK367" s="78"/>
      <c r="AL367" s="78"/>
      <c r="AM367" s="80"/>
      <c r="AN367" s="80"/>
      <c r="AO367" s="80"/>
      <c r="AP367" s="80"/>
      <c r="AQ367" s="76"/>
      <c r="AR367" s="114"/>
      <c r="AS367" s="118"/>
    </row>
    <row r="368" spans="1:45" ht="15" hidden="1" customHeight="1">
      <c r="A368" s="66"/>
      <c r="B368" s="67"/>
      <c r="C368" s="68"/>
      <c r="D368" s="68"/>
      <c r="E368" s="111"/>
      <c r="F368" s="68"/>
      <c r="G368" s="91"/>
      <c r="H368" s="85"/>
      <c r="I368" s="84"/>
      <c r="J368" s="110"/>
      <c r="K368" s="58"/>
      <c r="L368" s="58"/>
      <c r="M368" s="110"/>
      <c r="N368" s="63"/>
      <c r="O368" s="63"/>
      <c r="P368" s="90"/>
      <c r="Q368" s="58"/>
      <c r="R368" s="60"/>
      <c r="S368" s="29"/>
      <c r="T368" s="30"/>
      <c r="U368" s="31"/>
      <c r="V368" s="31"/>
      <c r="W368" s="31"/>
      <c r="X368" s="31"/>
      <c r="Y368" s="31"/>
      <c r="Z368" s="32"/>
      <c r="AA368" s="33"/>
      <c r="AB368" s="33"/>
      <c r="AC368" s="55"/>
      <c r="AD368" s="57"/>
      <c r="AE368" s="57"/>
      <c r="AF368" s="63"/>
      <c r="AG368" s="63"/>
      <c r="AH368" s="82"/>
      <c r="AI368" s="82"/>
      <c r="AJ368" s="78"/>
      <c r="AK368" s="78"/>
      <c r="AL368" s="78"/>
      <c r="AM368" s="80"/>
      <c r="AN368" s="80"/>
      <c r="AO368" s="80"/>
      <c r="AP368" s="80"/>
      <c r="AQ368" s="76"/>
      <c r="AR368" s="114"/>
      <c r="AS368" s="118"/>
    </row>
    <row r="369" spans="1:45" ht="15" hidden="1" customHeight="1">
      <c r="A369" s="66"/>
      <c r="B369" s="67"/>
      <c r="C369" s="68"/>
      <c r="D369" s="68"/>
      <c r="E369" s="111"/>
      <c r="F369" s="68"/>
      <c r="G369" s="91"/>
      <c r="H369" s="85"/>
      <c r="I369" s="84"/>
      <c r="J369" s="110"/>
      <c r="K369" s="58"/>
      <c r="L369" s="58"/>
      <c r="M369" s="110"/>
      <c r="N369" s="63"/>
      <c r="O369" s="63"/>
      <c r="P369" s="90"/>
      <c r="Q369" s="58"/>
      <c r="R369" s="60"/>
      <c r="S369" s="29"/>
      <c r="T369" s="30"/>
      <c r="U369" s="31"/>
      <c r="V369" s="31"/>
      <c r="W369" s="31"/>
      <c r="X369" s="31"/>
      <c r="Y369" s="31"/>
      <c r="Z369" s="32"/>
      <c r="AA369" s="33"/>
      <c r="AB369" s="33"/>
      <c r="AC369" s="55"/>
      <c r="AD369" s="57"/>
      <c r="AE369" s="57"/>
      <c r="AF369" s="63"/>
      <c r="AG369" s="63"/>
      <c r="AH369" s="82"/>
      <c r="AI369" s="82"/>
      <c r="AJ369" s="78"/>
      <c r="AK369" s="78"/>
      <c r="AL369" s="78"/>
      <c r="AM369" s="80"/>
      <c r="AN369" s="80"/>
      <c r="AO369" s="80"/>
      <c r="AP369" s="80"/>
      <c r="AQ369" s="76"/>
      <c r="AR369" s="114"/>
      <c r="AS369" s="118"/>
    </row>
    <row r="370" spans="1:45" ht="15" hidden="1" customHeight="1">
      <c r="A370" s="66"/>
      <c r="B370" s="67"/>
      <c r="C370" s="68"/>
      <c r="D370" s="68"/>
      <c r="E370" s="111"/>
      <c r="F370" s="68"/>
      <c r="G370" s="91"/>
      <c r="H370" s="85"/>
      <c r="I370" s="84">
        <v>18.399999999999999</v>
      </c>
      <c r="J370" s="110"/>
      <c r="K370" s="58"/>
      <c r="L370" s="58"/>
      <c r="M370" s="110"/>
      <c r="N370" s="63"/>
      <c r="O370" s="63"/>
      <c r="P370" s="90"/>
      <c r="Q370" s="58"/>
      <c r="R370" s="93"/>
      <c r="S370" s="29"/>
      <c r="T370" s="30"/>
      <c r="U370" s="31"/>
      <c r="V370" s="31"/>
      <c r="W370" s="31"/>
      <c r="X370" s="31"/>
      <c r="Y370" s="31"/>
      <c r="Z370" s="32"/>
      <c r="AA370" s="33"/>
      <c r="AB370" s="33"/>
      <c r="AC370" s="55"/>
      <c r="AD370" s="57"/>
      <c r="AE370" s="57"/>
      <c r="AF370" s="63"/>
      <c r="AG370" s="63"/>
      <c r="AH370" s="82"/>
      <c r="AI370" s="82"/>
      <c r="AJ370" s="78"/>
      <c r="AK370" s="78"/>
      <c r="AL370" s="78"/>
      <c r="AM370" s="80"/>
      <c r="AN370" s="80"/>
      <c r="AO370" s="80"/>
      <c r="AP370" s="80"/>
      <c r="AQ370" s="76"/>
      <c r="AR370" s="113"/>
      <c r="AS370" s="58"/>
    </row>
    <row r="371" spans="1:45" ht="15" hidden="1" customHeight="1">
      <c r="A371" s="66"/>
      <c r="B371" s="67"/>
      <c r="C371" s="68"/>
      <c r="D371" s="68"/>
      <c r="E371" s="111"/>
      <c r="F371" s="68"/>
      <c r="G371" s="91"/>
      <c r="H371" s="85"/>
      <c r="I371" s="84"/>
      <c r="J371" s="110"/>
      <c r="K371" s="58"/>
      <c r="L371" s="58"/>
      <c r="M371" s="110"/>
      <c r="N371" s="63"/>
      <c r="O371" s="63"/>
      <c r="P371" s="90"/>
      <c r="Q371" s="58"/>
      <c r="R371" s="60"/>
      <c r="S371" s="29"/>
      <c r="T371" s="30"/>
      <c r="U371" s="31"/>
      <c r="V371" s="31"/>
      <c r="W371" s="31"/>
      <c r="X371" s="31"/>
      <c r="Y371" s="31"/>
      <c r="Z371" s="32"/>
      <c r="AA371" s="33"/>
      <c r="AB371" s="33"/>
      <c r="AC371" s="55"/>
      <c r="AD371" s="57"/>
      <c r="AE371" s="57"/>
      <c r="AF371" s="63"/>
      <c r="AG371" s="63"/>
      <c r="AH371" s="82"/>
      <c r="AI371" s="82"/>
      <c r="AJ371" s="78"/>
      <c r="AK371" s="78"/>
      <c r="AL371" s="78"/>
      <c r="AM371" s="80"/>
      <c r="AN371" s="80"/>
      <c r="AO371" s="80"/>
      <c r="AP371" s="80"/>
      <c r="AQ371" s="76"/>
      <c r="AR371" s="114"/>
      <c r="AS371" s="118"/>
    </row>
    <row r="372" spans="1:45" ht="15" hidden="1" customHeight="1">
      <c r="A372" s="66"/>
      <c r="B372" s="67"/>
      <c r="C372" s="68"/>
      <c r="D372" s="68"/>
      <c r="E372" s="111"/>
      <c r="F372" s="68"/>
      <c r="G372" s="91"/>
      <c r="H372" s="85"/>
      <c r="I372" s="84"/>
      <c r="J372" s="110"/>
      <c r="K372" s="58"/>
      <c r="L372" s="58"/>
      <c r="M372" s="110"/>
      <c r="N372" s="63"/>
      <c r="O372" s="63"/>
      <c r="P372" s="90"/>
      <c r="Q372" s="58"/>
      <c r="R372" s="60"/>
      <c r="S372" s="29"/>
      <c r="T372" s="30"/>
      <c r="U372" s="31"/>
      <c r="V372" s="31"/>
      <c r="W372" s="31"/>
      <c r="X372" s="31"/>
      <c r="Y372" s="31"/>
      <c r="Z372" s="32"/>
      <c r="AA372" s="33"/>
      <c r="AB372" s="33"/>
      <c r="AC372" s="55"/>
      <c r="AD372" s="57"/>
      <c r="AE372" s="57"/>
      <c r="AF372" s="63"/>
      <c r="AG372" s="63"/>
      <c r="AH372" s="82"/>
      <c r="AI372" s="82"/>
      <c r="AJ372" s="78"/>
      <c r="AK372" s="78"/>
      <c r="AL372" s="78"/>
      <c r="AM372" s="80"/>
      <c r="AN372" s="80"/>
      <c r="AO372" s="80"/>
      <c r="AP372" s="80"/>
      <c r="AQ372" s="76"/>
      <c r="AR372" s="114"/>
      <c r="AS372" s="118"/>
    </row>
    <row r="373" spans="1:45" ht="15" hidden="1" customHeight="1">
      <c r="A373" s="66"/>
      <c r="B373" s="67"/>
      <c r="C373" s="68"/>
      <c r="D373" s="68"/>
      <c r="E373" s="111"/>
      <c r="F373" s="68"/>
      <c r="G373" s="91"/>
      <c r="H373" s="85"/>
      <c r="I373" s="84"/>
      <c r="J373" s="110"/>
      <c r="K373" s="58"/>
      <c r="L373" s="58"/>
      <c r="M373" s="110"/>
      <c r="N373" s="63"/>
      <c r="O373" s="63"/>
      <c r="P373" s="90"/>
      <c r="Q373" s="58"/>
      <c r="R373" s="60"/>
      <c r="S373" s="29"/>
      <c r="T373" s="30"/>
      <c r="U373" s="31"/>
      <c r="V373" s="31"/>
      <c r="W373" s="31"/>
      <c r="X373" s="31"/>
      <c r="Y373" s="31"/>
      <c r="Z373" s="32"/>
      <c r="AA373" s="33"/>
      <c r="AB373" s="33"/>
      <c r="AC373" s="55"/>
      <c r="AD373" s="57"/>
      <c r="AE373" s="57"/>
      <c r="AF373" s="63"/>
      <c r="AG373" s="63"/>
      <c r="AH373" s="82"/>
      <c r="AI373" s="82"/>
      <c r="AJ373" s="78"/>
      <c r="AK373" s="78"/>
      <c r="AL373" s="78"/>
      <c r="AM373" s="80"/>
      <c r="AN373" s="80"/>
      <c r="AO373" s="80"/>
      <c r="AP373" s="80"/>
      <c r="AQ373" s="76"/>
      <c r="AR373" s="114"/>
      <c r="AS373" s="118"/>
    </row>
    <row r="374" spans="1:45" ht="15" hidden="1" customHeight="1">
      <c r="A374" s="66"/>
      <c r="B374" s="67"/>
      <c r="C374" s="68"/>
      <c r="D374" s="68"/>
      <c r="E374" s="111"/>
      <c r="F374" s="68"/>
      <c r="G374" s="91"/>
      <c r="H374" s="85"/>
      <c r="I374" s="84"/>
      <c r="J374" s="110"/>
      <c r="K374" s="58"/>
      <c r="L374" s="58"/>
      <c r="M374" s="110"/>
      <c r="N374" s="63"/>
      <c r="O374" s="63"/>
      <c r="P374" s="90"/>
      <c r="Q374" s="58"/>
      <c r="R374" s="60"/>
      <c r="S374" s="29"/>
      <c r="T374" s="30"/>
      <c r="U374" s="31"/>
      <c r="V374" s="31"/>
      <c r="W374" s="31"/>
      <c r="X374" s="31"/>
      <c r="Y374" s="31"/>
      <c r="Z374" s="32"/>
      <c r="AA374" s="33"/>
      <c r="AB374" s="33"/>
      <c r="AC374" s="55"/>
      <c r="AD374" s="57"/>
      <c r="AE374" s="57"/>
      <c r="AF374" s="63"/>
      <c r="AG374" s="63"/>
      <c r="AH374" s="82"/>
      <c r="AI374" s="82"/>
      <c r="AJ374" s="78"/>
      <c r="AK374" s="78"/>
      <c r="AL374" s="78"/>
      <c r="AM374" s="80"/>
      <c r="AN374" s="80"/>
      <c r="AO374" s="80"/>
      <c r="AP374" s="80"/>
      <c r="AQ374" s="76"/>
      <c r="AR374" s="114"/>
      <c r="AS374" s="118"/>
    </row>
    <row r="375" spans="1:45" ht="15" hidden="1" customHeight="1">
      <c r="A375" s="66"/>
      <c r="B375" s="67"/>
      <c r="C375" s="68"/>
      <c r="D375" s="68"/>
      <c r="E375" s="111"/>
      <c r="F375" s="68"/>
      <c r="G375" s="91"/>
      <c r="H375" s="85"/>
      <c r="I375" s="84">
        <v>18.5</v>
      </c>
      <c r="J375" s="110"/>
      <c r="K375" s="58"/>
      <c r="L375" s="58"/>
      <c r="M375" s="110"/>
      <c r="N375" s="63"/>
      <c r="O375" s="63"/>
      <c r="P375" s="90"/>
      <c r="Q375" s="58"/>
      <c r="R375" s="93"/>
      <c r="S375" s="29"/>
      <c r="T375" s="30"/>
      <c r="U375" s="31"/>
      <c r="V375" s="31"/>
      <c r="W375" s="31"/>
      <c r="X375" s="31"/>
      <c r="Y375" s="31"/>
      <c r="Z375" s="32"/>
      <c r="AA375" s="33"/>
      <c r="AB375" s="33"/>
      <c r="AC375" s="55"/>
      <c r="AD375" s="57"/>
      <c r="AE375" s="57"/>
      <c r="AF375" s="63"/>
      <c r="AG375" s="63"/>
      <c r="AH375" s="82"/>
      <c r="AI375" s="82"/>
      <c r="AJ375" s="78"/>
      <c r="AK375" s="78"/>
      <c r="AL375" s="78"/>
      <c r="AM375" s="80"/>
      <c r="AN375" s="80"/>
      <c r="AO375" s="80"/>
      <c r="AP375" s="80"/>
      <c r="AQ375" s="76"/>
      <c r="AR375" s="113"/>
      <c r="AS375" s="58"/>
    </row>
    <row r="376" spans="1:45" ht="15" hidden="1" customHeight="1">
      <c r="A376" s="66"/>
      <c r="B376" s="67"/>
      <c r="C376" s="68"/>
      <c r="D376" s="68"/>
      <c r="E376" s="111"/>
      <c r="F376" s="68"/>
      <c r="G376" s="91"/>
      <c r="H376" s="85"/>
      <c r="I376" s="84"/>
      <c r="J376" s="110"/>
      <c r="K376" s="58"/>
      <c r="L376" s="58"/>
      <c r="M376" s="110"/>
      <c r="N376" s="63"/>
      <c r="O376" s="63"/>
      <c r="P376" s="90"/>
      <c r="Q376" s="58"/>
      <c r="R376" s="60"/>
      <c r="S376" s="29"/>
      <c r="T376" s="30"/>
      <c r="U376" s="31"/>
      <c r="V376" s="31"/>
      <c r="W376" s="31"/>
      <c r="X376" s="31"/>
      <c r="Y376" s="31"/>
      <c r="Z376" s="32"/>
      <c r="AA376" s="33"/>
      <c r="AB376" s="33"/>
      <c r="AC376" s="55"/>
      <c r="AD376" s="57"/>
      <c r="AE376" s="57"/>
      <c r="AF376" s="63"/>
      <c r="AG376" s="63"/>
      <c r="AH376" s="82"/>
      <c r="AI376" s="82"/>
      <c r="AJ376" s="78"/>
      <c r="AK376" s="78"/>
      <c r="AL376" s="78"/>
      <c r="AM376" s="80"/>
      <c r="AN376" s="80"/>
      <c r="AO376" s="80"/>
      <c r="AP376" s="80"/>
      <c r="AQ376" s="76"/>
      <c r="AR376" s="114"/>
      <c r="AS376" s="118"/>
    </row>
    <row r="377" spans="1:45" ht="15" hidden="1" customHeight="1">
      <c r="A377" s="66"/>
      <c r="B377" s="67"/>
      <c r="C377" s="68"/>
      <c r="D377" s="68"/>
      <c r="E377" s="111"/>
      <c r="F377" s="68"/>
      <c r="G377" s="91"/>
      <c r="H377" s="85"/>
      <c r="I377" s="84"/>
      <c r="J377" s="110"/>
      <c r="K377" s="58"/>
      <c r="L377" s="58"/>
      <c r="M377" s="110"/>
      <c r="N377" s="63"/>
      <c r="O377" s="63"/>
      <c r="P377" s="90"/>
      <c r="Q377" s="58"/>
      <c r="R377" s="60"/>
      <c r="S377" s="29"/>
      <c r="T377" s="30"/>
      <c r="U377" s="31"/>
      <c r="V377" s="31"/>
      <c r="W377" s="31"/>
      <c r="X377" s="31"/>
      <c r="Y377" s="31"/>
      <c r="Z377" s="32"/>
      <c r="AA377" s="33"/>
      <c r="AB377" s="33"/>
      <c r="AC377" s="55"/>
      <c r="AD377" s="57"/>
      <c r="AE377" s="57"/>
      <c r="AF377" s="63"/>
      <c r="AG377" s="63"/>
      <c r="AH377" s="82"/>
      <c r="AI377" s="82"/>
      <c r="AJ377" s="78"/>
      <c r="AK377" s="78"/>
      <c r="AL377" s="78"/>
      <c r="AM377" s="80"/>
      <c r="AN377" s="80"/>
      <c r="AO377" s="80"/>
      <c r="AP377" s="80"/>
      <c r="AQ377" s="76"/>
      <c r="AR377" s="114"/>
      <c r="AS377" s="118"/>
    </row>
    <row r="378" spans="1:45" ht="15" hidden="1" customHeight="1">
      <c r="A378" s="66"/>
      <c r="B378" s="67"/>
      <c r="C378" s="68"/>
      <c r="D378" s="68"/>
      <c r="E378" s="111"/>
      <c r="F378" s="68"/>
      <c r="G378" s="91"/>
      <c r="H378" s="85"/>
      <c r="I378" s="84"/>
      <c r="J378" s="110"/>
      <c r="K378" s="58"/>
      <c r="L378" s="58"/>
      <c r="M378" s="110"/>
      <c r="N378" s="63"/>
      <c r="O378" s="63"/>
      <c r="P378" s="90"/>
      <c r="Q378" s="58"/>
      <c r="R378" s="60"/>
      <c r="S378" s="29"/>
      <c r="T378" s="30"/>
      <c r="U378" s="31"/>
      <c r="V378" s="31"/>
      <c r="W378" s="31"/>
      <c r="X378" s="31"/>
      <c r="Y378" s="31"/>
      <c r="Z378" s="32"/>
      <c r="AA378" s="33"/>
      <c r="AB378" s="33"/>
      <c r="AC378" s="55"/>
      <c r="AD378" s="57"/>
      <c r="AE378" s="57"/>
      <c r="AF378" s="63"/>
      <c r="AG378" s="63"/>
      <c r="AH378" s="82"/>
      <c r="AI378" s="82"/>
      <c r="AJ378" s="78"/>
      <c r="AK378" s="78"/>
      <c r="AL378" s="78"/>
      <c r="AM378" s="80"/>
      <c r="AN378" s="80"/>
      <c r="AO378" s="80"/>
      <c r="AP378" s="80"/>
      <c r="AQ378" s="76"/>
      <c r="AR378" s="114"/>
      <c r="AS378" s="118"/>
    </row>
    <row r="379" spans="1:45" ht="1.5" customHeight="1">
      <c r="A379" s="66"/>
      <c r="B379" s="67"/>
      <c r="C379" s="68"/>
      <c r="D379" s="68"/>
      <c r="E379" s="111"/>
      <c r="F379" s="68"/>
      <c r="G379" s="91"/>
      <c r="H379" s="85"/>
      <c r="I379" s="84"/>
      <c r="J379" s="110"/>
      <c r="K379" s="58"/>
      <c r="L379" s="58"/>
      <c r="M379" s="110"/>
      <c r="N379" s="63"/>
      <c r="O379" s="63"/>
      <c r="P379" s="90"/>
      <c r="Q379" s="58"/>
      <c r="R379" s="60"/>
      <c r="S379" s="29"/>
      <c r="T379" s="30"/>
      <c r="U379" s="31"/>
      <c r="V379" s="31"/>
      <c r="W379" s="31"/>
      <c r="X379" s="31"/>
      <c r="Y379" s="31"/>
      <c r="Z379" s="32"/>
      <c r="AA379" s="33"/>
      <c r="AB379" s="33"/>
      <c r="AC379" s="55"/>
      <c r="AD379" s="57"/>
      <c r="AE379" s="57"/>
      <c r="AF379" s="63"/>
      <c r="AG379" s="63"/>
      <c r="AH379" s="82"/>
      <c r="AI379" s="82"/>
      <c r="AJ379" s="78"/>
      <c r="AK379" s="78"/>
      <c r="AL379" s="78"/>
      <c r="AM379" s="80"/>
      <c r="AN379" s="80"/>
      <c r="AO379" s="80"/>
      <c r="AP379" s="80"/>
      <c r="AQ379" s="76"/>
      <c r="AR379" s="114"/>
      <c r="AS379" s="118"/>
    </row>
    <row r="380" spans="1:45" ht="15" customHeight="1">
      <c r="A380" s="66" t="str">
        <f>IF(E380&lt;&gt;"",'[11]Información General'!$D$15&amp;"_"&amp;+$A$1+1,"")</f>
        <v>2026_1</v>
      </c>
      <c r="B380" s="67" t="s">
        <v>352</v>
      </c>
      <c r="C380" s="68" t="s">
        <v>120</v>
      </c>
      <c r="D380" s="68" t="s">
        <v>537</v>
      </c>
      <c r="E380" s="111" t="s">
        <v>538</v>
      </c>
      <c r="F380" s="68" t="s">
        <v>46</v>
      </c>
      <c r="G380" s="91" t="s">
        <v>164</v>
      </c>
      <c r="H380" s="85"/>
      <c r="I380" s="61">
        <v>19.100000000000001</v>
      </c>
      <c r="J380" s="110" t="s">
        <v>353</v>
      </c>
      <c r="K380" s="58" t="s">
        <v>137</v>
      </c>
      <c r="L380" s="58" t="s">
        <v>62</v>
      </c>
      <c r="M380" s="110" t="s">
        <v>543</v>
      </c>
      <c r="N380" s="63">
        <v>7</v>
      </c>
      <c r="O380" s="63">
        <v>6</v>
      </c>
      <c r="P380" s="89" t="str">
        <f>IF(AND(N380&lt;&gt;"",O380&lt;&gt;""),IF(AND(N380&gt;5,O380&gt;5),"I",IF(AND(N380&lt;=5,O380&gt;5),"II",IF(AND(N380&gt;5,O380&lt;=5),"IV",IF(AND(N380&lt;=5,O380&lt;=5),"III")))),"")</f>
        <v>I</v>
      </c>
      <c r="Q380" s="58" t="s">
        <v>55</v>
      </c>
      <c r="R380" s="59"/>
      <c r="S380" s="29"/>
      <c r="T380" s="30"/>
      <c r="U380" s="31"/>
      <c r="V380" s="31"/>
      <c r="W380" s="31"/>
      <c r="X380" s="31"/>
      <c r="Y380" s="31"/>
      <c r="Z380" s="32"/>
      <c r="AA380" s="33"/>
      <c r="AB380" s="33"/>
      <c r="AC380" s="54" t="s">
        <v>55</v>
      </c>
      <c r="AD380" s="56" t="str">
        <f>IF($N380=1,"b","")</f>
        <v/>
      </c>
      <c r="AE380" s="56" t="str">
        <f>IF($O380=1,"b","")</f>
        <v/>
      </c>
      <c r="AF380" s="63">
        <v>7</v>
      </c>
      <c r="AG380" s="63">
        <v>6</v>
      </c>
      <c r="AH380" s="81">
        <v>0</v>
      </c>
      <c r="AI380" s="81">
        <v>0</v>
      </c>
      <c r="AJ380" s="77">
        <v>1</v>
      </c>
      <c r="AK380" s="77">
        <v>1</v>
      </c>
      <c r="AL380" s="77">
        <v>2</v>
      </c>
      <c r="AM380" s="79" t="str">
        <f>IF($AL380&gt;=2,IF(AND($AF380="",$AG380=""),"",IF(AND($AF380&gt;5,$AG380&gt;5),"I","")),"")</f>
        <v>I</v>
      </c>
      <c r="AN380" s="79" t="str">
        <f>IF($AL380&gt;=2,IF(AND($AF380="",$AG380=""),"",IF(AND($AF380&lt;6,$AG380&gt;5),"II","")),"")</f>
        <v/>
      </c>
      <c r="AO380" s="79" t="str">
        <f>IF($AL380&gt;=2,IF(AND($AF380="",$AG380=""),"",IF(AND($AF380&lt;6,$AG380&lt;6),"III","")),"")</f>
        <v/>
      </c>
      <c r="AP380" s="79" t="str">
        <f>IF($AL380&gt;=2,IF(AND($AF380="",$AG380=""),"",IF(AND($AF380&gt;5,$AG380&lt;6),"IV","")),"")</f>
        <v/>
      </c>
      <c r="AQ380" s="76" t="s">
        <v>56</v>
      </c>
      <c r="AR380" s="113" t="s">
        <v>551</v>
      </c>
      <c r="AS380" s="58">
        <v>100</v>
      </c>
    </row>
    <row r="381" spans="1:45" ht="15" customHeight="1">
      <c r="A381" s="66"/>
      <c r="B381" s="67"/>
      <c r="C381" s="68"/>
      <c r="D381" s="68"/>
      <c r="E381" s="111"/>
      <c r="F381" s="68"/>
      <c r="G381" s="91"/>
      <c r="H381" s="85"/>
      <c r="I381" s="61"/>
      <c r="J381" s="110"/>
      <c r="K381" s="58"/>
      <c r="L381" s="58"/>
      <c r="M381" s="110"/>
      <c r="N381" s="63"/>
      <c r="O381" s="63"/>
      <c r="P381" s="90"/>
      <c r="Q381" s="58"/>
      <c r="R381" s="60"/>
      <c r="S381" s="29"/>
      <c r="T381" s="30"/>
      <c r="U381" s="31"/>
      <c r="V381" s="31"/>
      <c r="W381" s="31"/>
      <c r="X381" s="31"/>
      <c r="Y381" s="31"/>
      <c r="Z381" s="32"/>
      <c r="AA381" s="33"/>
      <c r="AB381" s="33"/>
      <c r="AC381" s="55"/>
      <c r="AD381" s="57"/>
      <c r="AE381" s="57"/>
      <c r="AF381" s="63"/>
      <c r="AG381" s="63"/>
      <c r="AH381" s="82"/>
      <c r="AI381" s="82"/>
      <c r="AJ381" s="78"/>
      <c r="AK381" s="78"/>
      <c r="AL381" s="78"/>
      <c r="AM381" s="80"/>
      <c r="AN381" s="80"/>
      <c r="AO381" s="80"/>
      <c r="AP381" s="80"/>
      <c r="AQ381" s="76"/>
      <c r="AR381" s="113"/>
      <c r="AS381" s="58"/>
    </row>
    <row r="382" spans="1:45" ht="15" customHeight="1">
      <c r="A382" s="66"/>
      <c r="B382" s="67"/>
      <c r="C382" s="68"/>
      <c r="D382" s="68"/>
      <c r="E382" s="111"/>
      <c r="F382" s="68"/>
      <c r="G382" s="91"/>
      <c r="H382" s="85"/>
      <c r="I382" s="61"/>
      <c r="J382" s="110"/>
      <c r="K382" s="58"/>
      <c r="L382" s="58"/>
      <c r="M382" s="110"/>
      <c r="N382" s="63"/>
      <c r="O382" s="63"/>
      <c r="P382" s="90"/>
      <c r="Q382" s="58"/>
      <c r="R382" s="60"/>
      <c r="S382" s="29"/>
      <c r="T382" s="30"/>
      <c r="U382" s="31"/>
      <c r="V382" s="31"/>
      <c r="W382" s="31"/>
      <c r="X382" s="31"/>
      <c r="Y382" s="31"/>
      <c r="Z382" s="32"/>
      <c r="AA382" s="33"/>
      <c r="AB382" s="33"/>
      <c r="AC382" s="55"/>
      <c r="AD382" s="57"/>
      <c r="AE382" s="57"/>
      <c r="AF382" s="63"/>
      <c r="AG382" s="63"/>
      <c r="AH382" s="82"/>
      <c r="AI382" s="82"/>
      <c r="AJ382" s="78"/>
      <c r="AK382" s="78"/>
      <c r="AL382" s="78"/>
      <c r="AM382" s="80"/>
      <c r="AN382" s="80"/>
      <c r="AO382" s="80"/>
      <c r="AP382" s="80"/>
      <c r="AQ382" s="76"/>
      <c r="AR382" s="113"/>
      <c r="AS382" s="58"/>
    </row>
    <row r="383" spans="1:45" ht="15" customHeight="1">
      <c r="A383" s="66"/>
      <c r="B383" s="67"/>
      <c r="C383" s="68"/>
      <c r="D383" s="68"/>
      <c r="E383" s="111"/>
      <c r="F383" s="68"/>
      <c r="G383" s="91"/>
      <c r="H383" s="85"/>
      <c r="I383" s="61"/>
      <c r="J383" s="110"/>
      <c r="K383" s="58"/>
      <c r="L383" s="58"/>
      <c r="M383" s="110"/>
      <c r="N383" s="63"/>
      <c r="O383" s="63"/>
      <c r="P383" s="90"/>
      <c r="Q383" s="58"/>
      <c r="R383" s="60"/>
      <c r="S383" s="29"/>
      <c r="T383" s="30"/>
      <c r="U383" s="31"/>
      <c r="V383" s="31"/>
      <c r="W383" s="31"/>
      <c r="X383" s="31"/>
      <c r="Y383" s="31"/>
      <c r="Z383" s="32"/>
      <c r="AA383" s="33"/>
      <c r="AB383" s="33"/>
      <c r="AC383" s="55"/>
      <c r="AD383" s="57"/>
      <c r="AE383" s="57"/>
      <c r="AF383" s="63"/>
      <c r="AG383" s="63"/>
      <c r="AH383" s="82"/>
      <c r="AI383" s="82"/>
      <c r="AJ383" s="78"/>
      <c r="AK383" s="78"/>
      <c r="AL383" s="78"/>
      <c r="AM383" s="80"/>
      <c r="AN383" s="80"/>
      <c r="AO383" s="80"/>
      <c r="AP383" s="80"/>
      <c r="AQ383" s="76"/>
      <c r="AR383" s="113"/>
      <c r="AS383" s="58"/>
    </row>
    <row r="384" spans="1:45" ht="15" customHeight="1">
      <c r="A384" s="66"/>
      <c r="B384" s="67"/>
      <c r="C384" s="68"/>
      <c r="D384" s="68"/>
      <c r="E384" s="111"/>
      <c r="F384" s="68"/>
      <c r="G384" s="91"/>
      <c r="H384" s="85"/>
      <c r="I384" s="61"/>
      <c r="J384" s="110"/>
      <c r="K384" s="58"/>
      <c r="L384" s="58"/>
      <c r="M384" s="110"/>
      <c r="N384" s="63"/>
      <c r="O384" s="63"/>
      <c r="P384" s="90"/>
      <c r="Q384" s="58"/>
      <c r="R384" s="60"/>
      <c r="S384" s="29"/>
      <c r="T384" s="30"/>
      <c r="U384" s="31"/>
      <c r="V384" s="31"/>
      <c r="W384" s="31"/>
      <c r="X384" s="31"/>
      <c r="Y384" s="31"/>
      <c r="Z384" s="32"/>
      <c r="AA384" s="33"/>
      <c r="AB384" s="33"/>
      <c r="AC384" s="55"/>
      <c r="AD384" s="57"/>
      <c r="AE384" s="57"/>
      <c r="AF384" s="63"/>
      <c r="AG384" s="63"/>
      <c r="AH384" s="82"/>
      <c r="AI384" s="82"/>
      <c r="AJ384" s="78"/>
      <c r="AK384" s="78"/>
      <c r="AL384" s="78"/>
      <c r="AM384" s="80"/>
      <c r="AN384" s="80"/>
      <c r="AO384" s="80"/>
      <c r="AP384" s="80"/>
      <c r="AQ384" s="76"/>
      <c r="AR384" s="113"/>
      <c r="AS384" s="58"/>
    </row>
    <row r="385" spans="1:45" ht="15" customHeight="1">
      <c r="A385" s="66"/>
      <c r="B385" s="67"/>
      <c r="C385" s="68"/>
      <c r="D385" s="68"/>
      <c r="E385" s="111"/>
      <c r="F385" s="68"/>
      <c r="G385" s="91"/>
      <c r="H385" s="85"/>
      <c r="I385" s="61">
        <v>19.2</v>
      </c>
      <c r="J385" s="110" t="s">
        <v>544</v>
      </c>
      <c r="K385" s="58" t="s">
        <v>137</v>
      </c>
      <c r="L385" s="58" t="s">
        <v>62</v>
      </c>
      <c r="M385" s="110"/>
      <c r="N385" s="63"/>
      <c r="O385" s="63"/>
      <c r="P385" s="90"/>
      <c r="Q385" s="58" t="s">
        <v>55</v>
      </c>
      <c r="R385" s="59"/>
      <c r="S385" s="29"/>
      <c r="T385" s="30"/>
      <c r="U385" s="31"/>
      <c r="V385" s="31"/>
      <c r="W385" s="31"/>
      <c r="X385" s="31"/>
      <c r="Y385" s="31"/>
      <c r="Z385" s="32"/>
      <c r="AA385" s="33"/>
      <c r="AB385" s="33"/>
      <c r="AC385" s="55"/>
      <c r="AD385" s="57"/>
      <c r="AE385" s="57"/>
      <c r="AF385" s="63"/>
      <c r="AG385" s="63"/>
      <c r="AH385" s="82"/>
      <c r="AI385" s="82"/>
      <c r="AJ385" s="78"/>
      <c r="AK385" s="78"/>
      <c r="AL385" s="78"/>
      <c r="AM385" s="80"/>
      <c r="AN385" s="80"/>
      <c r="AO385" s="80"/>
      <c r="AP385" s="80"/>
      <c r="AQ385" s="76"/>
      <c r="AR385" s="113" t="s">
        <v>552</v>
      </c>
      <c r="AS385" s="58">
        <v>100</v>
      </c>
    </row>
    <row r="386" spans="1:45" ht="15" customHeight="1">
      <c r="A386" s="66"/>
      <c r="B386" s="67"/>
      <c r="C386" s="68"/>
      <c r="D386" s="68"/>
      <c r="E386" s="111"/>
      <c r="F386" s="68"/>
      <c r="G386" s="91"/>
      <c r="H386" s="85"/>
      <c r="I386" s="61"/>
      <c r="J386" s="110"/>
      <c r="K386" s="58"/>
      <c r="L386" s="58"/>
      <c r="M386" s="110"/>
      <c r="N386" s="63"/>
      <c r="O386" s="63"/>
      <c r="P386" s="90"/>
      <c r="Q386" s="58"/>
      <c r="R386" s="60"/>
      <c r="S386" s="29"/>
      <c r="T386" s="30"/>
      <c r="U386" s="31"/>
      <c r="V386" s="31"/>
      <c r="W386" s="31"/>
      <c r="X386" s="31"/>
      <c r="Y386" s="31"/>
      <c r="Z386" s="32"/>
      <c r="AA386" s="33"/>
      <c r="AB386" s="33"/>
      <c r="AC386" s="55"/>
      <c r="AD386" s="57"/>
      <c r="AE386" s="57"/>
      <c r="AF386" s="63"/>
      <c r="AG386" s="63"/>
      <c r="AH386" s="82"/>
      <c r="AI386" s="82"/>
      <c r="AJ386" s="78"/>
      <c r="AK386" s="78"/>
      <c r="AL386" s="78"/>
      <c r="AM386" s="80"/>
      <c r="AN386" s="80"/>
      <c r="AO386" s="80"/>
      <c r="AP386" s="80"/>
      <c r="AQ386" s="76"/>
      <c r="AR386" s="114"/>
      <c r="AS386" s="118"/>
    </row>
    <row r="387" spans="1:45" ht="15" customHeight="1">
      <c r="A387" s="66"/>
      <c r="B387" s="67"/>
      <c r="C387" s="68"/>
      <c r="D387" s="68"/>
      <c r="E387" s="111"/>
      <c r="F387" s="68"/>
      <c r="G387" s="91"/>
      <c r="H387" s="85"/>
      <c r="I387" s="61"/>
      <c r="J387" s="110"/>
      <c r="K387" s="58"/>
      <c r="L387" s="58"/>
      <c r="M387" s="110"/>
      <c r="N387" s="63"/>
      <c r="O387" s="63"/>
      <c r="P387" s="90"/>
      <c r="Q387" s="58"/>
      <c r="R387" s="60"/>
      <c r="S387" s="29"/>
      <c r="T387" s="30"/>
      <c r="U387" s="31"/>
      <c r="V387" s="31"/>
      <c r="W387" s="31"/>
      <c r="X387" s="31"/>
      <c r="Y387" s="31"/>
      <c r="Z387" s="32"/>
      <c r="AA387" s="33"/>
      <c r="AB387" s="33"/>
      <c r="AC387" s="55"/>
      <c r="AD387" s="57"/>
      <c r="AE387" s="57"/>
      <c r="AF387" s="63"/>
      <c r="AG387" s="63"/>
      <c r="AH387" s="82"/>
      <c r="AI387" s="82"/>
      <c r="AJ387" s="78"/>
      <c r="AK387" s="78"/>
      <c r="AL387" s="78"/>
      <c r="AM387" s="80"/>
      <c r="AN387" s="80"/>
      <c r="AO387" s="80"/>
      <c r="AP387" s="80"/>
      <c r="AQ387" s="76"/>
      <c r="AR387" s="114"/>
      <c r="AS387" s="118"/>
    </row>
    <row r="388" spans="1:45" ht="15" customHeight="1">
      <c r="A388" s="66"/>
      <c r="B388" s="67"/>
      <c r="C388" s="68"/>
      <c r="D388" s="68"/>
      <c r="E388" s="111"/>
      <c r="F388" s="68"/>
      <c r="G388" s="91"/>
      <c r="H388" s="85"/>
      <c r="I388" s="61"/>
      <c r="J388" s="110"/>
      <c r="K388" s="58"/>
      <c r="L388" s="58"/>
      <c r="M388" s="110"/>
      <c r="N388" s="63"/>
      <c r="O388" s="63"/>
      <c r="P388" s="90"/>
      <c r="Q388" s="58"/>
      <c r="R388" s="60"/>
      <c r="S388" s="29"/>
      <c r="T388" s="30"/>
      <c r="U388" s="31"/>
      <c r="V388" s="31"/>
      <c r="W388" s="31"/>
      <c r="X388" s="31"/>
      <c r="Y388" s="31"/>
      <c r="Z388" s="32"/>
      <c r="AA388" s="33"/>
      <c r="AB388" s="33"/>
      <c r="AC388" s="55"/>
      <c r="AD388" s="57"/>
      <c r="AE388" s="57"/>
      <c r="AF388" s="63"/>
      <c r="AG388" s="63"/>
      <c r="AH388" s="82"/>
      <c r="AI388" s="82"/>
      <c r="AJ388" s="78"/>
      <c r="AK388" s="78"/>
      <c r="AL388" s="78"/>
      <c r="AM388" s="80"/>
      <c r="AN388" s="80"/>
      <c r="AO388" s="80"/>
      <c r="AP388" s="80"/>
      <c r="AQ388" s="76"/>
      <c r="AR388" s="114"/>
      <c r="AS388" s="118"/>
    </row>
    <row r="389" spans="1:45" ht="15" customHeight="1">
      <c r="A389" s="66"/>
      <c r="B389" s="67"/>
      <c r="C389" s="68"/>
      <c r="D389" s="68"/>
      <c r="E389" s="111"/>
      <c r="F389" s="68"/>
      <c r="G389" s="91"/>
      <c r="H389" s="85"/>
      <c r="I389" s="61"/>
      <c r="J389" s="110"/>
      <c r="K389" s="58"/>
      <c r="L389" s="58"/>
      <c r="M389" s="110"/>
      <c r="N389" s="63"/>
      <c r="O389" s="63"/>
      <c r="P389" s="90"/>
      <c r="Q389" s="58"/>
      <c r="R389" s="60"/>
      <c r="S389" s="29"/>
      <c r="T389" s="30"/>
      <c r="U389" s="31"/>
      <c r="V389" s="31"/>
      <c r="W389" s="31"/>
      <c r="X389" s="31"/>
      <c r="Y389" s="31"/>
      <c r="Z389" s="32"/>
      <c r="AA389" s="33"/>
      <c r="AB389" s="33"/>
      <c r="AC389" s="55"/>
      <c r="AD389" s="57"/>
      <c r="AE389" s="57"/>
      <c r="AF389" s="63"/>
      <c r="AG389" s="63"/>
      <c r="AH389" s="82"/>
      <c r="AI389" s="82"/>
      <c r="AJ389" s="78"/>
      <c r="AK389" s="78"/>
      <c r="AL389" s="78"/>
      <c r="AM389" s="80"/>
      <c r="AN389" s="80"/>
      <c r="AO389" s="80"/>
      <c r="AP389" s="80"/>
      <c r="AQ389" s="76"/>
      <c r="AR389" s="114"/>
      <c r="AS389" s="118"/>
    </row>
    <row r="390" spans="1:45" ht="15" hidden="1" customHeight="1">
      <c r="A390" s="66"/>
      <c r="B390" s="67"/>
      <c r="C390" s="68"/>
      <c r="D390" s="68"/>
      <c r="E390" s="111"/>
      <c r="F390" s="68"/>
      <c r="G390" s="91"/>
      <c r="H390" s="85"/>
      <c r="I390" s="61">
        <v>20.2</v>
      </c>
      <c r="J390" s="110"/>
      <c r="K390" s="58"/>
      <c r="L390" s="58"/>
      <c r="M390" s="110"/>
      <c r="N390" s="63"/>
      <c r="O390" s="63"/>
      <c r="P390" s="90"/>
      <c r="Q390" s="58"/>
      <c r="R390" s="59"/>
      <c r="S390" s="29"/>
      <c r="T390" s="30"/>
      <c r="U390" s="31"/>
      <c r="V390" s="31"/>
      <c r="W390" s="31"/>
      <c r="X390" s="31"/>
      <c r="Y390" s="31"/>
      <c r="Z390" s="32"/>
      <c r="AA390" s="33"/>
      <c r="AB390" s="33"/>
      <c r="AC390" s="55"/>
      <c r="AD390" s="57"/>
      <c r="AE390" s="57"/>
      <c r="AF390" s="63"/>
      <c r="AG390" s="63"/>
      <c r="AH390" s="82"/>
      <c r="AI390" s="82"/>
      <c r="AJ390" s="78"/>
      <c r="AK390" s="78"/>
      <c r="AL390" s="78"/>
      <c r="AM390" s="80"/>
      <c r="AN390" s="80"/>
      <c r="AO390" s="80"/>
      <c r="AP390" s="80"/>
      <c r="AQ390" s="76"/>
      <c r="AR390" s="113"/>
      <c r="AS390" s="58"/>
    </row>
    <row r="391" spans="1:45" ht="15" hidden="1" customHeight="1">
      <c r="A391" s="66"/>
      <c r="B391" s="67"/>
      <c r="C391" s="68"/>
      <c r="D391" s="68"/>
      <c r="E391" s="111"/>
      <c r="F391" s="68"/>
      <c r="G391" s="91"/>
      <c r="H391" s="85"/>
      <c r="I391" s="61"/>
      <c r="J391" s="110"/>
      <c r="K391" s="58"/>
      <c r="L391" s="58"/>
      <c r="M391" s="110"/>
      <c r="N391" s="63"/>
      <c r="O391" s="63"/>
      <c r="P391" s="90"/>
      <c r="Q391" s="58"/>
      <c r="R391" s="60"/>
      <c r="S391" s="29"/>
      <c r="T391" s="30"/>
      <c r="U391" s="31"/>
      <c r="V391" s="31"/>
      <c r="W391" s="31"/>
      <c r="X391" s="31"/>
      <c r="Y391" s="31"/>
      <c r="Z391" s="32"/>
      <c r="AA391" s="33"/>
      <c r="AB391" s="33"/>
      <c r="AC391" s="55"/>
      <c r="AD391" s="57"/>
      <c r="AE391" s="57"/>
      <c r="AF391" s="63"/>
      <c r="AG391" s="63"/>
      <c r="AH391" s="82"/>
      <c r="AI391" s="82"/>
      <c r="AJ391" s="78"/>
      <c r="AK391" s="78"/>
      <c r="AL391" s="78"/>
      <c r="AM391" s="80"/>
      <c r="AN391" s="80"/>
      <c r="AO391" s="80"/>
      <c r="AP391" s="80"/>
      <c r="AQ391" s="76"/>
      <c r="AR391" s="114"/>
      <c r="AS391" s="118"/>
    </row>
    <row r="392" spans="1:45" ht="15" hidden="1" customHeight="1">
      <c r="A392" s="66"/>
      <c r="B392" s="67"/>
      <c r="C392" s="68"/>
      <c r="D392" s="68"/>
      <c r="E392" s="111"/>
      <c r="F392" s="68"/>
      <c r="G392" s="91"/>
      <c r="H392" s="85"/>
      <c r="I392" s="61"/>
      <c r="J392" s="110"/>
      <c r="K392" s="58"/>
      <c r="L392" s="58"/>
      <c r="M392" s="110"/>
      <c r="N392" s="63"/>
      <c r="O392" s="63"/>
      <c r="P392" s="90"/>
      <c r="Q392" s="58"/>
      <c r="R392" s="60"/>
      <c r="S392" s="29"/>
      <c r="T392" s="30"/>
      <c r="U392" s="31"/>
      <c r="V392" s="31"/>
      <c r="W392" s="31"/>
      <c r="X392" s="31"/>
      <c r="Y392" s="31"/>
      <c r="Z392" s="32"/>
      <c r="AA392" s="33"/>
      <c r="AB392" s="33"/>
      <c r="AC392" s="55"/>
      <c r="AD392" s="57"/>
      <c r="AE392" s="57"/>
      <c r="AF392" s="63"/>
      <c r="AG392" s="63"/>
      <c r="AH392" s="82"/>
      <c r="AI392" s="82"/>
      <c r="AJ392" s="78"/>
      <c r="AK392" s="78"/>
      <c r="AL392" s="78"/>
      <c r="AM392" s="80"/>
      <c r="AN392" s="80"/>
      <c r="AO392" s="80"/>
      <c r="AP392" s="80"/>
      <c r="AQ392" s="76"/>
      <c r="AR392" s="114"/>
      <c r="AS392" s="118"/>
    </row>
    <row r="393" spans="1:45" ht="15" hidden="1" customHeight="1">
      <c r="A393" s="66"/>
      <c r="B393" s="67"/>
      <c r="C393" s="68"/>
      <c r="D393" s="68"/>
      <c r="E393" s="111"/>
      <c r="F393" s="68"/>
      <c r="G393" s="91"/>
      <c r="H393" s="85"/>
      <c r="I393" s="61"/>
      <c r="J393" s="110"/>
      <c r="K393" s="58"/>
      <c r="L393" s="58"/>
      <c r="M393" s="110"/>
      <c r="N393" s="63"/>
      <c r="O393" s="63"/>
      <c r="P393" s="90"/>
      <c r="Q393" s="58"/>
      <c r="R393" s="60"/>
      <c r="S393" s="29"/>
      <c r="T393" s="30"/>
      <c r="U393" s="31"/>
      <c r="V393" s="31"/>
      <c r="W393" s="31"/>
      <c r="X393" s="31"/>
      <c r="Y393" s="31"/>
      <c r="Z393" s="32"/>
      <c r="AA393" s="33"/>
      <c r="AB393" s="33"/>
      <c r="AC393" s="55"/>
      <c r="AD393" s="57"/>
      <c r="AE393" s="57"/>
      <c r="AF393" s="63"/>
      <c r="AG393" s="63"/>
      <c r="AH393" s="82"/>
      <c r="AI393" s="82"/>
      <c r="AJ393" s="78"/>
      <c r="AK393" s="78"/>
      <c r="AL393" s="78"/>
      <c r="AM393" s="80"/>
      <c r="AN393" s="80"/>
      <c r="AO393" s="80"/>
      <c r="AP393" s="80"/>
      <c r="AQ393" s="76"/>
      <c r="AR393" s="114"/>
      <c r="AS393" s="118"/>
    </row>
    <row r="394" spans="1:45" ht="15" hidden="1" customHeight="1">
      <c r="A394" s="66"/>
      <c r="B394" s="67"/>
      <c r="C394" s="68"/>
      <c r="D394" s="68"/>
      <c r="E394" s="111"/>
      <c r="F394" s="68"/>
      <c r="G394" s="91"/>
      <c r="H394" s="85"/>
      <c r="I394" s="61"/>
      <c r="J394" s="110"/>
      <c r="K394" s="58"/>
      <c r="L394" s="58"/>
      <c r="M394" s="110"/>
      <c r="N394" s="63"/>
      <c r="O394" s="63"/>
      <c r="P394" s="90"/>
      <c r="Q394" s="58"/>
      <c r="R394" s="60"/>
      <c r="S394" s="29"/>
      <c r="T394" s="30"/>
      <c r="U394" s="31"/>
      <c r="V394" s="31"/>
      <c r="W394" s="31"/>
      <c r="X394" s="31"/>
      <c r="Y394" s="31"/>
      <c r="Z394" s="32"/>
      <c r="AA394" s="33"/>
      <c r="AB394" s="33"/>
      <c r="AC394" s="55"/>
      <c r="AD394" s="57"/>
      <c r="AE394" s="57"/>
      <c r="AF394" s="63"/>
      <c r="AG394" s="63"/>
      <c r="AH394" s="82"/>
      <c r="AI394" s="82"/>
      <c r="AJ394" s="78"/>
      <c r="AK394" s="78"/>
      <c r="AL394" s="78"/>
      <c r="AM394" s="80"/>
      <c r="AN394" s="80"/>
      <c r="AO394" s="80"/>
      <c r="AP394" s="80"/>
      <c r="AQ394" s="76"/>
      <c r="AR394" s="114"/>
      <c r="AS394" s="118"/>
    </row>
    <row r="395" spans="1:45" ht="15" hidden="1" customHeight="1">
      <c r="A395" s="66"/>
      <c r="B395" s="67"/>
      <c r="C395" s="68"/>
      <c r="D395" s="68"/>
      <c r="E395" s="111"/>
      <c r="F395" s="68"/>
      <c r="G395" s="91"/>
      <c r="H395" s="85"/>
      <c r="I395" s="61">
        <v>21.2</v>
      </c>
      <c r="J395" s="110"/>
      <c r="K395" s="58"/>
      <c r="L395" s="58"/>
      <c r="M395" s="110"/>
      <c r="N395" s="63"/>
      <c r="O395" s="63"/>
      <c r="P395" s="90"/>
      <c r="Q395" s="58"/>
      <c r="R395" s="59"/>
      <c r="S395" s="29"/>
      <c r="T395" s="30"/>
      <c r="U395" s="31"/>
      <c r="V395" s="31"/>
      <c r="W395" s="31"/>
      <c r="X395" s="31"/>
      <c r="Y395" s="31"/>
      <c r="Z395" s="32"/>
      <c r="AA395" s="33"/>
      <c r="AB395" s="33"/>
      <c r="AC395" s="55"/>
      <c r="AD395" s="57"/>
      <c r="AE395" s="57"/>
      <c r="AF395" s="63"/>
      <c r="AG395" s="63"/>
      <c r="AH395" s="82"/>
      <c r="AI395" s="82"/>
      <c r="AJ395" s="78"/>
      <c r="AK395" s="78"/>
      <c r="AL395" s="78"/>
      <c r="AM395" s="80"/>
      <c r="AN395" s="80"/>
      <c r="AO395" s="80"/>
      <c r="AP395" s="80"/>
      <c r="AQ395" s="76"/>
      <c r="AR395" s="113"/>
      <c r="AS395" s="58"/>
    </row>
    <row r="396" spans="1:45" ht="15" hidden="1" customHeight="1">
      <c r="A396" s="66"/>
      <c r="B396" s="67"/>
      <c r="C396" s="68"/>
      <c r="D396" s="68"/>
      <c r="E396" s="111"/>
      <c r="F396" s="68"/>
      <c r="G396" s="91"/>
      <c r="H396" s="85"/>
      <c r="I396" s="61"/>
      <c r="J396" s="110"/>
      <c r="K396" s="58"/>
      <c r="L396" s="58"/>
      <c r="M396" s="110"/>
      <c r="N396" s="63"/>
      <c r="O396" s="63"/>
      <c r="P396" s="90"/>
      <c r="Q396" s="58"/>
      <c r="R396" s="60"/>
      <c r="S396" s="29"/>
      <c r="T396" s="30"/>
      <c r="U396" s="31"/>
      <c r="V396" s="31"/>
      <c r="W396" s="31"/>
      <c r="X396" s="31"/>
      <c r="Y396" s="31"/>
      <c r="Z396" s="32"/>
      <c r="AA396" s="33"/>
      <c r="AB396" s="33"/>
      <c r="AC396" s="55"/>
      <c r="AD396" s="57"/>
      <c r="AE396" s="57"/>
      <c r="AF396" s="63"/>
      <c r="AG396" s="63"/>
      <c r="AH396" s="82"/>
      <c r="AI396" s="82"/>
      <c r="AJ396" s="78"/>
      <c r="AK396" s="78"/>
      <c r="AL396" s="78"/>
      <c r="AM396" s="80"/>
      <c r="AN396" s="80"/>
      <c r="AO396" s="80"/>
      <c r="AP396" s="80"/>
      <c r="AQ396" s="76"/>
      <c r="AR396" s="114"/>
      <c r="AS396" s="118"/>
    </row>
    <row r="397" spans="1:45" ht="15" hidden="1" customHeight="1">
      <c r="A397" s="66"/>
      <c r="B397" s="67"/>
      <c r="C397" s="68"/>
      <c r="D397" s="68"/>
      <c r="E397" s="111"/>
      <c r="F397" s="68"/>
      <c r="G397" s="91"/>
      <c r="H397" s="85"/>
      <c r="I397" s="61"/>
      <c r="J397" s="110"/>
      <c r="K397" s="58"/>
      <c r="L397" s="58"/>
      <c r="M397" s="110"/>
      <c r="N397" s="63"/>
      <c r="O397" s="63"/>
      <c r="P397" s="90"/>
      <c r="Q397" s="58"/>
      <c r="R397" s="60"/>
      <c r="S397" s="29"/>
      <c r="T397" s="30"/>
      <c r="U397" s="31"/>
      <c r="V397" s="31"/>
      <c r="W397" s="31"/>
      <c r="X397" s="31"/>
      <c r="Y397" s="31"/>
      <c r="Z397" s="32"/>
      <c r="AA397" s="33"/>
      <c r="AB397" s="33"/>
      <c r="AC397" s="55"/>
      <c r="AD397" s="57"/>
      <c r="AE397" s="57"/>
      <c r="AF397" s="63"/>
      <c r="AG397" s="63"/>
      <c r="AH397" s="82"/>
      <c r="AI397" s="82"/>
      <c r="AJ397" s="78"/>
      <c r="AK397" s="78"/>
      <c r="AL397" s="78"/>
      <c r="AM397" s="80"/>
      <c r="AN397" s="80"/>
      <c r="AO397" s="80"/>
      <c r="AP397" s="80"/>
      <c r="AQ397" s="76"/>
      <c r="AR397" s="114"/>
      <c r="AS397" s="118"/>
    </row>
    <row r="398" spans="1:45" ht="15" hidden="1" customHeight="1">
      <c r="A398" s="66"/>
      <c r="B398" s="67"/>
      <c r="C398" s="68"/>
      <c r="D398" s="68"/>
      <c r="E398" s="111"/>
      <c r="F398" s="68"/>
      <c r="G398" s="91"/>
      <c r="H398" s="85"/>
      <c r="I398" s="61"/>
      <c r="J398" s="110"/>
      <c r="K398" s="58"/>
      <c r="L398" s="58"/>
      <c r="M398" s="110"/>
      <c r="N398" s="63"/>
      <c r="O398" s="63"/>
      <c r="P398" s="90"/>
      <c r="Q398" s="58"/>
      <c r="R398" s="60"/>
      <c r="S398" s="29"/>
      <c r="T398" s="30"/>
      <c r="U398" s="31"/>
      <c r="V398" s="31"/>
      <c r="W398" s="31"/>
      <c r="X398" s="31"/>
      <c r="Y398" s="31"/>
      <c r="Z398" s="32"/>
      <c r="AA398" s="33"/>
      <c r="AB398" s="33"/>
      <c r="AC398" s="55"/>
      <c r="AD398" s="57"/>
      <c r="AE398" s="57"/>
      <c r="AF398" s="63"/>
      <c r="AG398" s="63"/>
      <c r="AH398" s="82"/>
      <c r="AI398" s="82"/>
      <c r="AJ398" s="78"/>
      <c r="AK398" s="78"/>
      <c r="AL398" s="78"/>
      <c r="AM398" s="80"/>
      <c r="AN398" s="80"/>
      <c r="AO398" s="80"/>
      <c r="AP398" s="80"/>
      <c r="AQ398" s="76"/>
      <c r="AR398" s="114"/>
      <c r="AS398" s="118"/>
    </row>
    <row r="399" spans="1:45" ht="15" hidden="1" customHeight="1">
      <c r="A399" s="66"/>
      <c r="B399" s="67"/>
      <c r="C399" s="68"/>
      <c r="D399" s="68"/>
      <c r="E399" s="111"/>
      <c r="F399" s="68"/>
      <c r="G399" s="91"/>
      <c r="H399" s="85"/>
      <c r="I399" s="61"/>
      <c r="J399" s="110"/>
      <c r="K399" s="58"/>
      <c r="L399" s="58"/>
      <c r="M399" s="110"/>
      <c r="N399" s="63"/>
      <c r="O399" s="63"/>
      <c r="P399" s="90"/>
      <c r="Q399" s="58"/>
      <c r="R399" s="60"/>
      <c r="S399" s="29"/>
      <c r="T399" s="30"/>
      <c r="U399" s="31"/>
      <c r="V399" s="31"/>
      <c r="W399" s="31"/>
      <c r="X399" s="31"/>
      <c r="Y399" s="31"/>
      <c r="Z399" s="32"/>
      <c r="AA399" s="33"/>
      <c r="AB399" s="33"/>
      <c r="AC399" s="55"/>
      <c r="AD399" s="57"/>
      <c r="AE399" s="57"/>
      <c r="AF399" s="63"/>
      <c r="AG399" s="63"/>
      <c r="AH399" s="82"/>
      <c r="AI399" s="82"/>
      <c r="AJ399" s="78"/>
      <c r="AK399" s="78"/>
      <c r="AL399" s="78"/>
      <c r="AM399" s="80"/>
      <c r="AN399" s="80"/>
      <c r="AO399" s="80"/>
      <c r="AP399" s="80"/>
      <c r="AQ399" s="76"/>
      <c r="AR399" s="114"/>
      <c r="AS399" s="118"/>
    </row>
    <row r="400" spans="1:45" ht="15" hidden="1" customHeight="1">
      <c r="A400" s="66"/>
      <c r="B400" s="67"/>
      <c r="C400" s="68"/>
      <c r="D400" s="68"/>
      <c r="E400" s="111"/>
      <c r="F400" s="68"/>
      <c r="G400" s="91"/>
      <c r="H400" s="85"/>
      <c r="I400" s="61">
        <v>22.2</v>
      </c>
      <c r="J400" s="110"/>
      <c r="K400" s="58"/>
      <c r="L400" s="58"/>
      <c r="M400" s="110"/>
      <c r="N400" s="63"/>
      <c r="O400" s="63"/>
      <c r="P400" s="90"/>
      <c r="Q400" s="58"/>
      <c r="R400" s="59"/>
      <c r="S400" s="29"/>
      <c r="T400" s="30"/>
      <c r="U400" s="31"/>
      <c r="V400" s="31"/>
      <c r="W400" s="31"/>
      <c r="X400" s="31"/>
      <c r="Y400" s="31"/>
      <c r="Z400" s="32"/>
      <c r="AA400" s="33"/>
      <c r="AB400" s="33"/>
      <c r="AC400" s="55"/>
      <c r="AD400" s="57"/>
      <c r="AE400" s="57"/>
      <c r="AF400" s="63"/>
      <c r="AG400" s="63"/>
      <c r="AH400" s="82"/>
      <c r="AI400" s="82"/>
      <c r="AJ400" s="78"/>
      <c r="AK400" s="78"/>
      <c r="AL400" s="78"/>
      <c r="AM400" s="80"/>
      <c r="AN400" s="80"/>
      <c r="AO400" s="80"/>
      <c r="AP400" s="80"/>
      <c r="AQ400" s="76"/>
      <c r="AR400" s="113"/>
      <c r="AS400" s="58"/>
    </row>
    <row r="401" spans="1:45" ht="15" hidden="1" customHeight="1">
      <c r="A401" s="66"/>
      <c r="B401" s="67"/>
      <c r="C401" s="68"/>
      <c r="D401" s="68"/>
      <c r="E401" s="111"/>
      <c r="F401" s="68"/>
      <c r="G401" s="91"/>
      <c r="H401" s="85"/>
      <c r="I401" s="61"/>
      <c r="J401" s="110"/>
      <c r="K401" s="58"/>
      <c r="L401" s="58"/>
      <c r="M401" s="110"/>
      <c r="N401" s="63"/>
      <c r="O401" s="63"/>
      <c r="P401" s="90"/>
      <c r="Q401" s="58"/>
      <c r="R401" s="60"/>
      <c r="S401" s="29"/>
      <c r="T401" s="30"/>
      <c r="U401" s="31"/>
      <c r="V401" s="31"/>
      <c r="W401" s="31"/>
      <c r="X401" s="31"/>
      <c r="Y401" s="31"/>
      <c r="Z401" s="32"/>
      <c r="AA401" s="33"/>
      <c r="AB401" s="33"/>
      <c r="AC401" s="55"/>
      <c r="AD401" s="57"/>
      <c r="AE401" s="57"/>
      <c r="AF401" s="63"/>
      <c r="AG401" s="63"/>
      <c r="AH401" s="82"/>
      <c r="AI401" s="82"/>
      <c r="AJ401" s="78"/>
      <c r="AK401" s="78"/>
      <c r="AL401" s="78"/>
      <c r="AM401" s="80"/>
      <c r="AN401" s="80"/>
      <c r="AO401" s="80"/>
      <c r="AP401" s="80"/>
      <c r="AQ401" s="76"/>
      <c r="AR401" s="114"/>
      <c r="AS401" s="118"/>
    </row>
    <row r="402" spans="1:45" ht="15" hidden="1" customHeight="1">
      <c r="A402" s="66"/>
      <c r="B402" s="67"/>
      <c r="C402" s="68"/>
      <c r="D402" s="68"/>
      <c r="E402" s="111"/>
      <c r="F402" s="68"/>
      <c r="G402" s="91"/>
      <c r="H402" s="85"/>
      <c r="I402" s="61"/>
      <c r="J402" s="110"/>
      <c r="K402" s="58"/>
      <c r="L402" s="58"/>
      <c r="M402" s="110"/>
      <c r="N402" s="63"/>
      <c r="O402" s="63"/>
      <c r="P402" s="90"/>
      <c r="Q402" s="58"/>
      <c r="R402" s="60"/>
      <c r="S402" s="29"/>
      <c r="T402" s="30"/>
      <c r="U402" s="31"/>
      <c r="V402" s="31"/>
      <c r="W402" s="31"/>
      <c r="X402" s="31"/>
      <c r="Y402" s="31"/>
      <c r="Z402" s="32"/>
      <c r="AA402" s="33"/>
      <c r="AB402" s="33"/>
      <c r="AC402" s="55"/>
      <c r="AD402" s="57"/>
      <c r="AE402" s="57"/>
      <c r="AF402" s="63"/>
      <c r="AG402" s="63"/>
      <c r="AH402" s="82"/>
      <c r="AI402" s="82"/>
      <c r="AJ402" s="78"/>
      <c r="AK402" s="78"/>
      <c r="AL402" s="78"/>
      <c r="AM402" s="80"/>
      <c r="AN402" s="80"/>
      <c r="AO402" s="80"/>
      <c r="AP402" s="80"/>
      <c r="AQ402" s="76"/>
      <c r="AR402" s="114"/>
      <c r="AS402" s="118"/>
    </row>
    <row r="403" spans="1:45" ht="15" hidden="1" customHeight="1">
      <c r="A403" s="66"/>
      <c r="B403" s="67"/>
      <c r="C403" s="68"/>
      <c r="D403" s="68"/>
      <c r="E403" s="111"/>
      <c r="F403" s="68"/>
      <c r="G403" s="91"/>
      <c r="H403" s="85"/>
      <c r="I403" s="61"/>
      <c r="J403" s="110"/>
      <c r="K403" s="58"/>
      <c r="L403" s="58"/>
      <c r="M403" s="110"/>
      <c r="N403" s="63"/>
      <c r="O403" s="63"/>
      <c r="P403" s="90"/>
      <c r="Q403" s="58"/>
      <c r="R403" s="60"/>
      <c r="S403" s="29"/>
      <c r="T403" s="30"/>
      <c r="U403" s="31"/>
      <c r="V403" s="31"/>
      <c r="W403" s="31"/>
      <c r="X403" s="31"/>
      <c r="Y403" s="31"/>
      <c r="Z403" s="32"/>
      <c r="AA403" s="33"/>
      <c r="AB403" s="33"/>
      <c r="AC403" s="55"/>
      <c r="AD403" s="57"/>
      <c r="AE403" s="57"/>
      <c r="AF403" s="63"/>
      <c r="AG403" s="63"/>
      <c r="AH403" s="82"/>
      <c r="AI403" s="82"/>
      <c r="AJ403" s="78"/>
      <c r="AK403" s="78"/>
      <c r="AL403" s="78"/>
      <c r="AM403" s="80"/>
      <c r="AN403" s="80"/>
      <c r="AO403" s="80"/>
      <c r="AP403" s="80"/>
      <c r="AQ403" s="76"/>
      <c r="AR403" s="114"/>
      <c r="AS403" s="118"/>
    </row>
    <row r="404" spans="1:45" ht="15" hidden="1" customHeight="1">
      <c r="A404" s="66"/>
      <c r="B404" s="67"/>
      <c r="C404" s="68"/>
      <c r="D404" s="68"/>
      <c r="E404" s="111"/>
      <c r="F404" s="68"/>
      <c r="G404" s="91"/>
      <c r="H404" s="85"/>
      <c r="I404" s="61"/>
      <c r="J404" s="110"/>
      <c r="K404" s="58"/>
      <c r="L404" s="58"/>
      <c r="M404" s="110"/>
      <c r="N404" s="63"/>
      <c r="O404" s="63"/>
      <c r="P404" s="90"/>
      <c r="Q404" s="58"/>
      <c r="R404" s="60"/>
      <c r="S404" s="29"/>
      <c r="T404" s="30"/>
      <c r="U404" s="31"/>
      <c r="V404" s="31"/>
      <c r="W404" s="31"/>
      <c r="X404" s="31"/>
      <c r="Y404" s="31"/>
      <c r="Z404" s="32"/>
      <c r="AA404" s="33"/>
      <c r="AB404" s="33"/>
      <c r="AC404" s="55"/>
      <c r="AD404" s="57"/>
      <c r="AE404" s="57"/>
      <c r="AF404" s="63"/>
      <c r="AG404" s="63"/>
      <c r="AH404" s="82"/>
      <c r="AI404" s="82"/>
      <c r="AJ404" s="78"/>
      <c r="AK404" s="78"/>
      <c r="AL404" s="78"/>
      <c r="AM404" s="80"/>
      <c r="AN404" s="80"/>
      <c r="AO404" s="80"/>
      <c r="AP404" s="80"/>
      <c r="AQ404" s="76"/>
      <c r="AR404" s="114"/>
      <c r="AS404" s="118"/>
    </row>
    <row r="405" spans="1:45" ht="15" customHeight="1">
      <c r="A405" s="86" t="str">
        <f>IF(E405&lt;&gt;"",'[11]Información General'!$D$15&amp;"_"&amp;+$A$1+2,"")</f>
        <v>2026_2</v>
      </c>
      <c r="B405" s="67" t="s">
        <v>352</v>
      </c>
      <c r="C405" s="68" t="s">
        <v>120</v>
      </c>
      <c r="D405" s="68" t="s">
        <v>539</v>
      </c>
      <c r="E405" s="87" t="s">
        <v>540</v>
      </c>
      <c r="F405" s="88" t="s">
        <v>46</v>
      </c>
      <c r="G405" s="108" t="s">
        <v>164</v>
      </c>
      <c r="H405" s="85"/>
      <c r="I405" s="61">
        <v>23.2</v>
      </c>
      <c r="J405" s="85" t="s">
        <v>545</v>
      </c>
      <c r="K405" s="83" t="s">
        <v>48</v>
      </c>
      <c r="L405" s="83" t="s">
        <v>90</v>
      </c>
      <c r="M405" s="85" t="s">
        <v>546</v>
      </c>
      <c r="N405" s="104">
        <v>6</v>
      </c>
      <c r="O405" s="104">
        <v>6</v>
      </c>
      <c r="P405" s="106" t="str">
        <f>IF(AND(N405&lt;&gt;"",O405&lt;&gt;""),IF(AND(N405&gt;5,O405&gt;5),"I",IF(AND(N405&lt;=5,O405&gt;5),"II",IF(AND(N405&gt;5,O405&lt;=5),"IV",IF(AND(N405&lt;=5,O405&lt;=5),"III")))),"")</f>
        <v>I</v>
      </c>
      <c r="Q405" s="83" t="s">
        <v>55</v>
      </c>
      <c r="R405" s="34"/>
      <c r="S405" s="34"/>
      <c r="T405" s="34"/>
      <c r="U405" s="34"/>
      <c r="V405" s="34"/>
      <c r="W405" s="34"/>
      <c r="X405" s="34"/>
      <c r="Y405" s="34"/>
      <c r="Z405" s="34"/>
      <c r="AA405" s="34"/>
      <c r="AB405" s="34"/>
      <c r="AC405" s="101" t="s">
        <v>55</v>
      </c>
      <c r="AD405" s="103" t="str">
        <f>IF($N405=1,"b","")</f>
        <v/>
      </c>
      <c r="AE405" s="103" t="str">
        <f>IF($O405=1,"b","")</f>
        <v/>
      </c>
      <c r="AF405" s="104">
        <v>6</v>
      </c>
      <c r="AG405" s="104">
        <v>6</v>
      </c>
      <c r="AH405" s="96">
        <v>0</v>
      </c>
      <c r="AI405" s="96">
        <v>0</v>
      </c>
      <c r="AJ405" s="97">
        <v>1</v>
      </c>
      <c r="AK405" s="99">
        <v>1</v>
      </c>
      <c r="AL405" s="97">
        <v>2</v>
      </c>
      <c r="AM405" s="94" t="str">
        <f>IF($AL405&gt;=2,IF(AND($AF405="",$AG405=""),"",IF(AND($AF405&gt;5,$AG405&gt;5),"I","")),"")</f>
        <v>I</v>
      </c>
      <c r="AN405" s="94" t="str">
        <f>IF($AL405&gt;=2,IF(AND($AF405="",$AG405=""),"",IF(AND($AF405&lt;6,$AG405&gt;5),"II","")),"")</f>
        <v/>
      </c>
      <c r="AO405" s="94" t="str">
        <f>IF($AL405&gt;=2,IF(AND($AF405="",$AG405=""),"",IF(AND($AF405&lt;6,$AG405&lt;6),"III","")),"")</f>
        <v/>
      </c>
      <c r="AP405" s="94" t="str">
        <f>IF($AL405&gt;=2,IF(AND($AF405="",$AG405=""),"",IF(AND($AF405&gt;5,$AG405&lt;6),"IV","")),"")</f>
        <v/>
      </c>
      <c r="AQ405" s="95" t="s">
        <v>56</v>
      </c>
      <c r="AR405" s="92" t="s">
        <v>553</v>
      </c>
      <c r="AS405" s="83">
        <v>100</v>
      </c>
    </row>
    <row r="406" spans="1:45" ht="15" customHeight="1">
      <c r="A406" s="86"/>
      <c r="B406" s="67"/>
      <c r="C406" s="68"/>
      <c r="D406" s="68"/>
      <c r="E406" s="87"/>
      <c r="F406" s="88"/>
      <c r="G406" s="108"/>
      <c r="H406" s="85"/>
      <c r="I406" s="61"/>
      <c r="J406" s="85"/>
      <c r="K406" s="83"/>
      <c r="L406" s="83"/>
      <c r="M406" s="85"/>
      <c r="N406" s="104"/>
      <c r="O406" s="104"/>
      <c r="P406" s="107"/>
      <c r="Q406" s="83"/>
      <c r="R406" s="34"/>
      <c r="S406" s="34"/>
      <c r="T406" s="34"/>
      <c r="U406" s="34"/>
      <c r="V406" s="34"/>
      <c r="W406" s="34"/>
      <c r="X406" s="34"/>
      <c r="Y406" s="34"/>
      <c r="Z406" s="34"/>
      <c r="AA406" s="34"/>
      <c r="AB406" s="34"/>
      <c r="AC406" s="102"/>
      <c r="AD406" s="57"/>
      <c r="AE406" s="57"/>
      <c r="AF406" s="104"/>
      <c r="AG406" s="105"/>
      <c r="AH406" s="82"/>
      <c r="AI406" s="82"/>
      <c r="AJ406" s="98"/>
      <c r="AK406" s="100"/>
      <c r="AL406" s="98"/>
      <c r="AM406" s="80"/>
      <c r="AN406" s="80"/>
      <c r="AO406" s="80"/>
      <c r="AP406" s="80"/>
      <c r="AQ406" s="95"/>
      <c r="AR406" s="92"/>
      <c r="AS406" s="83"/>
    </row>
    <row r="407" spans="1:45" ht="15" customHeight="1">
      <c r="A407" s="86"/>
      <c r="B407" s="67"/>
      <c r="C407" s="68"/>
      <c r="D407" s="68"/>
      <c r="E407" s="87"/>
      <c r="F407" s="88"/>
      <c r="G407" s="108"/>
      <c r="H407" s="85"/>
      <c r="I407" s="61"/>
      <c r="J407" s="85"/>
      <c r="K407" s="83"/>
      <c r="L407" s="83"/>
      <c r="M407" s="85"/>
      <c r="N407" s="104"/>
      <c r="O407" s="104"/>
      <c r="P407" s="107"/>
      <c r="Q407" s="83"/>
      <c r="R407" s="34"/>
      <c r="S407" s="34"/>
      <c r="T407" s="34"/>
      <c r="U407" s="34"/>
      <c r="V407" s="34"/>
      <c r="W407" s="34"/>
      <c r="X407" s="34"/>
      <c r="Y407" s="34"/>
      <c r="Z407" s="34"/>
      <c r="AA407" s="34"/>
      <c r="AB407" s="34"/>
      <c r="AC407" s="102"/>
      <c r="AD407" s="57"/>
      <c r="AE407" s="57"/>
      <c r="AF407" s="104"/>
      <c r="AG407" s="105"/>
      <c r="AH407" s="82"/>
      <c r="AI407" s="82"/>
      <c r="AJ407" s="98"/>
      <c r="AK407" s="100"/>
      <c r="AL407" s="98"/>
      <c r="AM407" s="80"/>
      <c r="AN407" s="80"/>
      <c r="AO407" s="80"/>
      <c r="AP407" s="80"/>
      <c r="AQ407" s="95"/>
      <c r="AR407" s="92"/>
      <c r="AS407" s="83"/>
    </row>
    <row r="408" spans="1:45" ht="15" customHeight="1">
      <c r="A408" s="86"/>
      <c r="B408" s="67"/>
      <c r="C408" s="68"/>
      <c r="D408" s="68"/>
      <c r="E408" s="87"/>
      <c r="F408" s="88"/>
      <c r="G408" s="108"/>
      <c r="H408" s="85"/>
      <c r="I408" s="61"/>
      <c r="J408" s="85"/>
      <c r="K408" s="83"/>
      <c r="L408" s="83"/>
      <c r="M408" s="85"/>
      <c r="N408" s="104"/>
      <c r="O408" s="104"/>
      <c r="P408" s="107"/>
      <c r="Q408" s="83"/>
      <c r="R408" s="34"/>
      <c r="S408" s="34"/>
      <c r="T408" s="34"/>
      <c r="U408" s="34"/>
      <c r="V408" s="34"/>
      <c r="W408" s="34"/>
      <c r="X408" s="34"/>
      <c r="Y408" s="34"/>
      <c r="Z408" s="34"/>
      <c r="AA408" s="34"/>
      <c r="AB408" s="34"/>
      <c r="AC408" s="102"/>
      <c r="AD408" s="57"/>
      <c r="AE408" s="57"/>
      <c r="AF408" s="104"/>
      <c r="AG408" s="105"/>
      <c r="AH408" s="82"/>
      <c r="AI408" s="82"/>
      <c r="AJ408" s="98"/>
      <c r="AK408" s="100"/>
      <c r="AL408" s="98"/>
      <c r="AM408" s="80"/>
      <c r="AN408" s="80"/>
      <c r="AO408" s="80"/>
      <c r="AP408" s="80"/>
      <c r="AQ408" s="95"/>
      <c r="AR408" s="92"/>
      <c r="AS408" s="83"/>
    </row>
    <row r="409" spans="1:45" ht="15" customHeight="1">
      <c r="A409" s="86"/>
      <c r="B409" s="67"/>
      <c r="C409" s="68"/>
      <c r="D409" s="68"/>
      <c r="E409" s="87"/>
      <c r="F409" s="88"/>
      <c r="G409" s="108"/>
      <c r="H409" s="85"/>
      <c r="I409" s="61"/>
      <c r="J409" s="85"/>
      <c r="K409" s="83"/>
      <c r="L409" s="83"/>
      <c r="M409" s="85"/>
      <c r="N409" s="104"/>
      <c r="O409" s="104"/>
      <c r="P409" s="107"/>
      <c r="Q409" s="83"/>
      <c r="R409" s="34"/>
      <c r="S409" s="34"/>
      <c r="T409" s="34"/>
      <c r="U409" s="34"/>
      <c r="V409" s="34"/>
      <c r="W409" s="34"/>
      <c r="X409" s="34"/>
      <c r="Y409" s="34"/>
      <c r="Z409" s="34"/>
      <c r="AA409" s="34"/>
      <c r="AB409" s="34"/>
      <c r="AC409" s="102"/>
      <c r="AD409" s="57"/>
      <c r="AE409" s="57"/>
      <c r="AF409" s="104"/>
      <c r="AG409" s="105"/>
      <c r="AH409" s="82"/>
      <c r="AI409" s="82"/>
      <c r="AJ409" s="98"/>
      <c r="AK409" s="100"/>
      <c r="AL409" s="98"/>
      <c r="AM409" s="80"/>
      <c r="AN409" s="80"/>
      <c r="AO409" s="80"/>
      <c r="AP409" s="80"/>
      <c r="AQ409" s="95"/>
      <c r="AR409" s="92"/>
      <c r="AS409" s="83"/>
    </row>
    <row r="410" spans="1:45" ht="15" customHeight="1">
      <c r="A410" s="86"/>
      <c r="B410" s="67"/>
      <c r="C410" s="68"/>
      <c r="D410" s="68"/>
      <c r="E410" s="87"/>
      <c r="F410" s="88"/>
      <c r="G410" s="108"/>
      <c r="H410" s="85"/>
      <c r="I410" s="61">
        <v>24.2</v>
      </c>
      <c r="J410" s="85" t="s">
        <v>547</v>
      </c>
      <c r="K410" s="83" t="s">
        <v>137</v>
      </c>
      <c r="L410" s="83" t="s">
        <v>62</v>
      </c>
      <c r="M410" s="85"/>
      <c r="N410" s="104"/>
      <c r="O410" s="104"/>
      <c r="P410" s="107"/>
      <c r="Q410" s="83" t="s">
        <v>55</v>
      </c>
      <c r="R410" s="34"/>
      <c r="S410" s="34"/>
      <c r="T410" s="34"/>
      <c r="U410" s="34"/>
      <c r="V410" s="34"/>
      <c r="W410" s="34"/>
      <c r="X410" s="34"/>
      <c r="Y410" s="34"/>
      <c r="Z410" s="34"/>
      <c r="AA410" s="34"/>
      <c r="AB410" s="34"/>
      <c r="AC410" s="102"/>
      <c r="AD410" s="57"/>
      <c r="AE410" s="57"/>
      <c r="AF410" s="104"/>
      <c r="AG410" s="105"/>
      <c r="AH410" s="82"/>
      <c r="AI410" s="82"/>
      <c r="AJ410" s="98"/>
      <c r="AK410" s="100"/>
      <c r="AL410" s="98"/>
      <c r="AM410" s="80"/>
      <c r="AN410" s="80"/>
      <c r="AO410" s="80"/>
      <c r="AP410" s="80"/>
      <c r="AQ410" s="95"/>
      <c r="AR410" s="92" t="s">
        <v>554</v>
      </c>
      <c r="AS410" s="83">
        <v>100</v>
      </c>
    </row>
    <row r="411" spans="1:45" ht="15" customHeight="1">
      <c r="A411" s="86"/>
      <c r="B411" s="67"/>
      <c r="C411" s="68"/>
      <c r="D411" s="68"/>
      <c r="E411" s="87"/>
      <c r="F411" s="88"/>
      <c r="G411" s="108"/>
      <c r="H411" s="85"/>
      <c r="I411" s="61"/>
      <c r="J411" s="85"/>
      <c r="K411" s="83"/>
      <c r="L411" s="83"/>
      <c r="M411" s="85"/>
      <c r="N411" s="104"/>
      <c r="O411" s="104"/>
      <c r="P411" s="107"/>
      <c r="Q411" s="83"/>
      <c r="R411" s="34"/>
      <c r="S411" s="34"/>
      <c r="T411" s="34"/>
      <c r="U411" s="34"/>
      <c r="V411" s="34"/>
      <c r="W411" s="34"/>
      <c r="X411" s="34"/>
      <c r="Y411" s="34"/>
      <c r="Z411" s="34"/>
      <c r="AA411" s="34"/>
      <c r="AB411" s="34"/>
      <c r="AC411" s="102"/>
      <c r="AD411" s="57"/>
      <c r="AE411" s="57"/>
      <c r="AF411" s="104"/>
      <c r="AG411" s="105"/>
      <c r="AH411" s="82"/>
      <c r="AI411" s="82"/>
      <c r="AJ411" s="98"/>
      <c r="AK411" s="100"/>
      <c r="AL411" s="98"/>
      <c r="AM411" s="80"/>
      <c r="AN411" s="80"/>
      <c r="AO411" s="80"/>
      <c r="AP411" s="80"/>
      <c r="AQ411" s="95"/>
      <c r="AR411" s="115"/>
      <c r="AS411" s="119"/>
    </row>
    <row r="412" spans="1:45" ht="15" customHeight="1">
      <c r="A412" s="86"/>
      <c r="B412" s="67"/>
      <c r="C412" s="68"/>
      <c r="D412" s="68"/>
      <c r="E412" s="87"/>
      <c r="F412" s="88"/>
      <c r="G412" s="108"/>
      <c r="H412" s="85"/>
      <c r="I412" s="61"/>
      <c r="J412" s="85"/>
      <c r="K412" s="83"/>
      <c r="L412" s="83"/>
      <c r="M412" s="85"/>
      <c r="N412" s="104"/>
      <c r="O412" s="104"/>
      <c r="P412" s="107"/>
      <c r="Q412" s="83"/>
      <c r="R412" s="34"/>
      <c r="S412" s="34"/>
      <c r="T412" s="34"/>
      <c r="U412" s="34"/>
      <c r="V412" s="34"/>
      <c r="W412" s="34"/>
      <c r="X412" s="34"/>
      <c r="Y412" s="34"/>
      <c r="Z412" s="34"/>
      <c r="AA412" s="34"/>
      <c r="AB412" s="34"/>
      <c r="AC412" s="102"/>
      <c r="AD412" s="57"/>
      <c r="AE412" s="57"/>
      <c r="AF412" s="104"/>
      <c r="AG412" s="105"/>
      <c r="AH412" s="82"/>
      <c r="AI412" s="82"/>
      <c r="AJ412" s="98"/>
      <c r="AK412" s="100"/>
      <c r="AL412" s="98"/>
      <c r="AM412" s="80"/>
      <c r="AN412" s="80"/>
      <c r="AO412" s="80"/>
      <c r="AP412" s="80"/>
      <c r="AQ412" s="95"/>
      <c r="AR412" s="115"/>
      <c r="AS412" s="119"/>
    </row>
    <row r="413" spans="1:45" ht="15" customHeight="1">
      <c r="A413" s="86"/>
      <c r="B413" s="67"/>
      <c r="C413" s="68"/>
      <c r="D413" s="68"/>
      <c r="E413" s="87"/>
      <c r="F413" s="88"/>
      <c r="G413" s="108"/>
      <c r="H413" s="85"/>
      <c r="I413" s="61"/>
      <c r="J413" s="85"/>
      <c r="K413" s="83"/>
      <c r="L413" s="83"/>
      <c r="M413" s="85"/>
      <c r="N413" s="104"/>
      <c r="O413" s="104"/>
      <c r="P413" s="107"/>
      <c r="Q413" s="83"/>
      <c r="R413" s="34"/>
      <c r="S413" s="34"/>
      <c r="T413" s="34"/>
      <c r="U413" s="34"/>
      <c r="V413" s="34"/>
      <c r="W413" s="34"/>
      <c r="X413" s="34"/>
      <c r="Y413" s="34"/>
      <c r="Z413" s="34"/>
      <c r="AA413" s="34"/>
      <c r="AB413" s="34"/>
      <c r="AC413" s="102"/>
      <c r="AD413" s="57"/>
      <c r="AE413" s="57"/>
      <c r="AF413" s="104"/>
      <c r="AG413" s="105"/>
      <c r="AH413" s="82"/>
      <c r="AI413" s="82"/>
      <c r="AJ413" s="98"/>
      <c r="AK413" s="100"/>
      <c r="AL413" s="98"/>
      <c r="AM413" s="80"/>
      <c r="AN413" s="80"/>
      <c r="AO413" s="80"/>
      <c r="AP413" s="80"/>
      <c r="AQ413" s="95"/>
      <c r="AR413" s="115"/>
      <c r="AS413" s="119"/>
    </row>
    <row r="414" spans="1:45" ht="15" customHeight="1">
      <c r="A414" s="86"/>
      <c r="B414" s="67"/>
      <c r="C414" s="68"/>
      <c r="D414" s="68"/>
      <c r="E414" s="87"/>
      <c r="F414" s="88"/>
      <c r="G414" s="108"/>
      <c r="H414" s="85"/>
      <c r="I414" s="61"/>
      <c r="J414" s="85"/>
      <c r="K414" s="83"/>
      <c r="L414" s="83"/>
      <c r="M414" s="85"/>
      <c r="N414" s="104"/>
      <c r="O414" s="104"/>
      <c r="P414" s="107"/>
      <c r="Q414" s="83"/>
      <c r="R414" s="34"/>
      <c r="S414" s="34"/>
      <c r="T414" s="34"/>
      <c r="U414" s="34"/>
      <c r="V414" s="34"/>
      <c r="W414" s="34"/>
      <c r="X414" s="34"/>
      <c r="Y414" s="34"/>
      <c r="Z414" s="34"/>
      <c r="AA414" s="34"/>
      <c r="AB414" s="34"/>
      <c r="AC414" s="102"/>
      <c r="AD414" s="57"/>
      <c r="AE414" s="57"/>
      <c r="AF414" s="104"/>
      <c r="AG414" s="105"/>
      <c r="AH414" s="82"/>
      <c r="AI414" s="82"/>
      <c r="AJ414" s="98"/>
      <c r="AK414" s="100"/>
      <c r="AL414" s="98"/>
      <c r="AM414" s="80"/>
      <c r="AN414" s="80"/>
      <c r="AO414" s="80"/>
      <c r="AP414" s="80"/>
      <c r="AQ414" s="95"/>
      <c r="AR414" s="115"/>
      <c r="AS414" s="119"/>
    </row>
    <row r="415" spans="1:45" ht="15" customHeight="1">
      <c r="A415" s="86"/>
      <c r="B415" s="67"/>
      <c r="C415" s="68"/>
      <c r="D415" s="68"/>
      <c r="E415" s="87"/>
      <c r="F415" s="88"/>
      <c r="G415" s="108"/>
      <c r="H415" s="85"/>
      <c r="I415" s="61">
        <v>25.2</v>
      </c>
      <c r="J415" s="85" t="s">
        <v>548</v>
      </c>
      <c r="K415" s="83" t="s">
        <v>48</v>
      </c>
      <c r="L415" s="83" t="s">
        <v>62</v>
      </c>
      <c r="M415" s="85"/>
      <c r="N415" s="104"/>
      <c r="O415" s="104"/>
      <c r="P415" s="107"/>
      <c r="Q415" s="83" t="s">
        <v>55</v>
      </c>
      <c r="R415" s="34"/>
      <c r="S415" s="34"/>
      <c r="T415" s="34"/>
      <c r="U415" s="34"/>
      <c r="V415" s="34"/>
      <c r="W415" s="34"/>
      <c r="X415" s="34"/>
      <c r="Y415" s="34"/>
      <c r="Z415" s="34"/>
      <c r="AA415" s="34"/>
      <c r="AB415" s="34"/>
      <c r="AC415" s="102"/>
      <c r="AD415" s="57"/>
      <c r="AE415" s="57"/>
      <c r="AF415" s="104"/>
      <c r="AG415" s="105"/>
      <c r="AH415" s="82"/>
      <c r="AI415" s="82"/>
      <c r="AJ415" s="98"/>
      <c r="AK415" s="100"/>
      <c r="AL415" s="98"/>
      <c r="AM415" s="80"/>
      <c r="AN415" s="80"/>
      <c r="AO415" s="80"/>
      <c r="AP415" s="80"/>
      <c r="AQ415" s="95"/>
      <c r="AR415" s="92" t="s">
        <v>555</v>
      </c>
      <c r="AS415" s="83">
        <v>100</v>
      </c>
    </row>
    <row r="416" spans="1:45" ht="15" customHeight="1">
      <c r="A416" s="86"/>
      <c r="B416" s="67"/>
      <c r="C416" s="68"/>
      <c r="D416" s="68"/>
      <c r="E416" s="87"/>
      <c r="F416" s="88"/>
      <c r="G416" s="108"/>
      <c r="H416" s="85"/>
      <c r="I416" s="61"/>
      <c r="J416" s="85"/>
      <c r="K416" s="83"/>
      <c r="L416" s="83"/>
      <c r="M416" s="85"/>
      <c r="N416" s="104"/>
      <c r="O416" s="104"/>
      <c r="P416" s="107"/>
      <c r="Q416" s="83"/>
      <c r="R416" s="34"/>
      <c r="S416" s="34"/>
      <c r="T416" s="34"/>
      <c r="U416" s="34"/>
      <c r="V416" s="34"/>
      <c r="W416" s="34"/>
      <c r="X416" s="34"/>
      <c r="Y416" s="34"/>
      <c r="Z416" s="34"/>
      <c r="AA416" s="34"/>
      <c r="AB416" s="34"/>
      <c r="AC416" s="102"/>
      <c r="AD416" s="57"/>
      <c r="AE416" s="57"/>
      <c r="AF416" s="104"/>
      <c r="AG416" s="105"/>
      <c r="AH416" s="82"/>
      <c r="AI416" s="82"/>
      <c r="AJ416" s="98"/>
      <c r="AK416" s="100"/>
      <c r="AL416" s="98"/>
      <c r="AM416" s="80"/>
      <c r="AN416" s="80"/>
      <c r="AO416" s="80"/>
      <c r="AP416" s="80"/>
      <c r="AQ416" s="95"/>
      <c r="AR416" s="115"/>
      <c r="AS416" s="119"/>
    </row>
    <row r="417" spans="1:45" ht="15" customHeight="1">
      <c r="A417" s="86"/>
      <c r="B417" s="67"/>
      <c r="C417" s="68"/>
      <c r="D417" s="68"/>
      <c r="E417" s="87"/>
      <c r="F417" s="88"/>
      <c r="G417" s="108"/>
      <c r="H417" s="85"/>
      <c r="I417" s="61"/>
      <c r="J417" s="85"/>
      <c r="K417" s="83"/>
      <c r="L417" s="83"/>
      <c r="M417" s="85"/>
      <c r="N417" s="104"/>
      <c r="O417" s="104"/>
      <c r="P417" s="107"/>
      <c r="Q417" s="83"/>
      <c r="R417" s="34"/>
      <c r="S417" s="34"/>
      <c r="T417" s="34"/>
      <c r="U417" s="34"/>
      <c r="V417" s="34"/>
      <c r="W417" s="34"/>
      <c r="X417" s="34"/>
      <c r="Y417" s="34"/>
      <c r="Z417" s="34"/>
      <c r="AA417" s="34"/>
      <c r="AB417" s="34"/>
      <c r="AC417" s="102"/>
      <c r="AD417" s="57"/>
      <c r="AE417" s="57"/>
      <c r="AF417" s="104"/>
      <c r="AG417" s="105"/>
      <c r="AH417" s="82"/>
      <c r="AI417" s="82"/>
      <c r="AJ417" s="98"/>
      <c r="AK417" s="100"/>
      <c r="AL417" s="98"/>
      <c r="AM417" s="80"/>
      <c r="AN417" s="80"/>
      <c r="AO417" s="80"/>
      <c r="AP417" s="80"/>
      <c r="AQ417" s="95"/>
      <c r="AR417" s="115"/>
      <c r="AS417" s="119"/>
    </row>
    <row r="418" spans="1:45" ht="15" customHeight="1">
      <c r="A418" s="86"/>
      <c r="B418" s="67"/>
      <c r="C418" s="68"/>
      <c r="D418" s="68"/>
      <c r="E418" s="87"/>
      <c r="F418" s="88"/>
      <c r="G418" s="108"/>
      <c r="H418" s="85"/>
      <c r="I418" s="61"/>
      <c r="J418" s="85"/>
      <c r="K418" s="83"/>
      <c r="L418" s="83"/>
      <c r="M418" s="85"/>
      <c r="N418" s="104"/>
      <c r="O418" s="104"/>
      <c r="P418" s="107"/>
      <c r="Q418" s="83"/>
      <c r="R418" s="34"/>
      <c r="S418" s="34"/>
      <c r="T418" s="34"/>
      <c r="U418" s="34"/>
      <c r="V418" s="34"/>
      <c r="W418" s="34"/>
      <c r="X418" s="34"/>
      <c r="Y418" s="34"/>
      <c r="Z418" s="34"/>
      <c r="AA418" s="34"/>
      <c r="AB418" s="34"/>
      <c r="AC418" s="102"/>
      <c r="AD418" s="57"/>
      <c r="AE418" s="57"/>
      <c r="AF418" s="104"/>
      <c r="AG418" s="105"/>
      <c r="AH418" s="82"/>
      <c r="AI418" s="82"/>
      <c r="AJ418" s="98"/>
      <c r="AK418" s="100"/>
      <c r="AL418" s="98"/>
      <c r="AM418" s="80"/>
      <c r="AN418" s="80"/>
      <c r="AO418" s="80"/>
      <c r="AP418" s="80"/>
      <c r="AQ418" s="95"/>
      <c r="AR418" s="115"/>
      <c r="AS418" s="119"/>
    </row>
    <row r="419" spans="1:45" ht="15" customHeight="1">
      <c r="A419" s="86"/>
      <c r="B419" s="67"/>
      <c r="C419" s="68"/>
      <c r="D419" s="68"/>
      <c r="E419" s="87"/>
      <c r="F419" s="88"/>
      <c r="G419" s="108"/>
      <c r="H419" s="85"/>
      <c r="I419" s="61"/>
      <c r="J419" s="85"/>
      <c r="K419" s="83"/>
      <c r="L419" s="83"/>
      <c r="M419" s="85"/>
      <c r="N419" s="104"/>
      <c r="O419" s="104"/>
      <c r="P419" s="107"/>
      <c r="Q419" s="83"/>
      <c r="R419" s="34"/>
      <c r="S419" s="34"/>
      <c r="T419" s="34"/>
      <c r="U419" s="34"/>
      <c r="V419" s="34"/>
      <c r="W419" s="34"/>
      <c r="X419" s="34"/>
      <c r="Y419" s="34"/>
      <c r="Z419" s="34"/>
      <c r="AA419" s="34"/>
      <c r="AB419" s="34"/>
      <c r="AC419" s="102"/>
      <c r="AD419" s="57"/>
      <c r="AE419" s="57"/>
      <c r="AF419" s="104"/>
      <c r="AG419" s="105"/>
      <c r="AH419" s="82"/>
      <c r="AI419" s="82"/>
      <c r="AJ419" s="98"/>
      <c r="AK419" s="100"/>
      <c r="AL419" s="98"/>
      <c r="AM419" s="80"/>
      <c r="AN419" s="80"/>
      <c r="AO419" s="80"/>
      <c r="AP419" s="80"/>
      <c r="AQ419" s="95"/>
      <c r="AR419" s="115"/>
      <c r="AS419" s="119"/>
    </row>
    <row r="420" spans="1:45" ht="15" hidden="1" customHeight="1">
      <c r="A420" s="86"/>
      <c r="B420" s="67"/>
      <c r="C420" s="68"/>
      <c r="D420" s="68"/>
      <c r="E420" s="87"/>
      <c r="F420" s="88"/>
      <c r="G420" s="108"/>
      <c r="H420" s="85"/>
      <c r="I420" s="61">
        <v>26.2</v>
      </c>
      <c r="J420" s="85"/>
      <c r="K420" s="83"/>
      <c r="L420" s="83"/>
      <c r="M420" s="85"/>
      <c r="N420" s="104"/>
      <c r="O420" s="104"/>
      <c r="P420" s="107"/>
      <c r="Q420" s="83"/>
      <c r="R420" s="34"/>
      <c r="S420" s="34"/>
      <c r="T420" s="34"/>
      <c r="U420" s="34"/>
      <c r="V420" s="34"/>
      <c r="W420" s="34"/>
      <c r="X420" s="34"/>
      <c r="Y420" s="34"/>
      <c r="Z420" s="34"/>
      <c r="AA420" s="34"/>
      <c r="AB420" s="34"/>
      <c r="AC420" s="102"/>
      <c r="AD420" s="57"/>
      <c r="AE420" s="57"/>
      <c r="AF420" s="104"/>
      <c r="AG420" s="105"/>
      <c r="AH420" s="82"/>
      <c r="AI420" s="82"/>
      <c r="AJ420" s="98"/>
      <c r="AK420" s="100"/>
      <c r="AL420" s="98"/>
      <c r="AM420" s="80"/>
      <c r="AN420" s="80"/>
      <c r="AO420" s="80"/>
      <c r="AP420" s="80"/>
      <c r="AQ420" s="95"/>
      <c r="AR420" s="92"/>
      <c r="AS420" s="83"/>
    </row>
    <row r="421" spans="1:45" ht="15" hidden="1" customHeight="1">
      <c r="A421" s="86"/>
      <c r="B421" s="67"/>
      <c r="C421" s="68"/>
      <c r="D421" s="68"/>
      <c r="E421" s="87"/>
      <c r="F421" s="88"/>
      <c r="G421" s="108"/>
      <c r="H421" s="85"/>
      <c r="I421" s="61"/>
      <c r="J421" s="85"/>
      <c r="K421" s="83"/>
      <c r="L421" s="83"/>
      <c r="M421" s="85"/>
      <c r="N421" s="104"/>
      <c r="O421" s="104"/>
      <c r="P421" s="107"/>
      <c r="Q421" s="83"/>
      <c r="R421" s="34"/>
      <c r="S421" s="34"/>
      <c r="T421" s="34"/>
      <c r="U421" s="34"/>
      <c r="V421" s="34"/>
      <c r="W421" s="34"/>
      <c r="X421" s="34"/>
      <c r="Y421" s="34"/>
      <c r="Z421" s="34"/>
      <c r="AA421" s="34"/>
      <c r="AB421" s="34"/>
      <c r="AC421" s="102"/>
      <c r="AD421" s="57"/>
      <c r="AE421" s="57"/>
      <c r="AF421" s="104"/>
      <c r="AG421" s="105"/>
      <c r="AH421" s="82"/>
      <c r="AI421" s="82"/>
      <c r="AJ421" s="98"/>
      <c r="AK421" s="100"/>
      <c r="AL421" s="98"/>
      <c r="AM421" s="80"/>
      <c r="AN421" s="80"/>
      <c r="AO421" s="80"/>
      <c r="AP421" s="80"/>
      <c r="AQ421" s="95"/>
      <c r="AR421" s="115"/>
      <c r="AS421" s="119"/>
    </row>
    <row r="422" spans="1:45" ht="15" hidden="1" customHeight="1">
      <c r="A422" s="86"/>
      <c r="B422" s="67"/>
      <c r="C422" s="68"/>
      <c r="D422" s="68"/>
      <c r="E422" s="87"/>
      <c r="F422" s="88"/>
      <c r="G422" s="108"/>
      <c r="H422" s="85"/>
      <c r="I422" s="61"/>
      <c r="J422" s="85"/>
      <c r="K422" s="83"/>
      <c r="L422" s="83"/>
      <c r="M422" s="85"/>
      <c r="N422" s="104"/>
      <c r="O422" s="104"/>
      <c r="P422" s="107"/>
      <c r="Q422" s="83"/>
      <c r="R422" s="34"/>
      <c r="S422" s="34"/>
      <c r="T422" s="34"/>
      <c r="U422" s="34"/>
      <c r="V422" s="34"/>
      <c r="W422" s="34"/>
      <c r="X422" s="34"/>
      <c r="Y422" s="34"/>
      <c r="Z422" s="34"/>
      <c r="AA422" s="34"/>
      <c r="AB422" s="34"/>
      <c r="AC422" s="102"/>
      <c r="AD422" s="57"/>
      <c r="AE422" s="57"/>
      <c r="AF422" s="104"/>
      <c r="AG422" s="105"/>
      <c r="AH422" s="82"/>
      <c r="AI422" s="82"/>
      <c r="AJ422" s="98"/>
      <c r="AK422" s="100"/>
      <c r="AL422" s="98"/>
      <c r="AM422" s="80"/>
      <c r="AN422" s="80"/>
      <c r="AO422" s="80"/>
      <c r="AP422" s="80"/>
      <c r="AQ422" s="95"/>
      <c r="AR422" s="115"/>
      <c r="AS422" s="119"/>
    </row>
    <row r="423" spans="1:45" ht="15" hidden="1" customHeight="1">
      <c r="A423" s="86"/>
      <c r="B423" s="67"/>
      <c r="C423" s="68"/>
      <c r="D423" s="68"/>
      <c r="E423" s="87"/>
      <c r="F423" s="88"/>
      <c r="G423" s="108"/>
      <c r="H423" s="85"/>
      <c r="I423" s="61"/>
      <c r="J423" s="85"/>
      <c r="K423" s="83"/>
      <c r="L423" s="83"/>
      <c r="M423" s="85"/>
      <c r="N423" s="104"/>
      <c r="O423" s="104"/>
      <c r="P423" s="107"/>
      <c r="Q423" s="83"/>
      <c r="R423" s="34"/>
      <c r="S423" s="34"/>
      <c r="T423" s="34"/>
      <c r="U423" s="34"/>
      <c r="V423" s="34"/>
      <c r="W423" s="34"/>
      <c r="X423" s="34"/>
      <c r="Y423" s="34"/>
      <c r="Z423" s="34"/>
      <c r="AA423" s="34"/>
      <c r="AB423" s="34"/>
      <c r="AC423" s="102"/>
      <c r="AD423" s="57"/>
      <c r="AE423" s="57"/>
      <c r="AF423" s="104"/>
      <c r="AG423" s="105"/>
      <c r="AH423" s="82"/>
      <c r="AI423" s="82"/>
      <c r="AJ423" s="98"/>
      <c r="AK423" s="100"/>
      <c r="AL423" s="98"/>
      <c r="AM423" s="80"/>
      <c r="AN423" s="80"/>
      <c r="AO423" s="80"/>
      <c r="AP423" s="80"/>
      <c r="AQ423" s="95"/>
      <c r="AR423" s="115"/>
      <c r="AS423" s="119"/>
    </row>
    <row r="424" spans="1:45" ht="15" hidden="1" customHeight="1">
      <c r="A424" s="86"/>
      <c r="B424" s="67"/>
      <c r="C424" s="68"/>
      <c r="D424" s="68"/>
      <c r="E424" s="87"/>
      <c r="F424" s="88"/>
      <c r="G424" s="108"/>
      <c r="H424" s="85"/>
      <c r="I424" s="61"/>
      <c r="J424" s="85"/>
      <c r="K424" s="83"/>
      <c r="L424" s="83"/>
      <c r="M424" s="85"/>
      <c r="N424" s="104"/>
      <c r="O424" s="104"/>
      <c r="P424" s="107"/>
      <c r="Q424" s="83"/>
      <c r="R424" s="34"/>
      <c r="S424" s="34"/>
      <c r="T424" s="34"/>
      <c r="U424" s="34"/>
      <c r="V424" s="34"/>
      <c r="W424" s="34"/>
      <c r="X424" s="34"/>
      <c r="Y424" s="34"/>
      <c r="Z424" s="34"/>
      <c r="AA424" s="34"/>
      <c r="AB424" s="34"/>
      <c r="AC424" s="102"/>
      <c r="AD424" s="57"/>
      <c r="AE424" s="57"/>
      <c r="AF424" s="104"/>
      <c r="AG424" s="105"/>
      <c r="AH424" s="82"/>
      <c r="AI424" s="82"/>
      <c r="AJ424" s="98"/>
      <c r="AK424" s="100"/>
      <c r="AL424" s="98"/>
      <c r="AM424" s="80"/>
      <c r="AN424" s="80"/>
      <c r="AO424" s="80"/>
      <c r="AP424" s="80"/>
      <c r="AQ424" s="95"/>
      <c r="AR424" s="115"/>
      <c r="AS424" s="119"/>
    </row>
    <row r="425" spans="1:45" ht="15" hidden="1" customHeight="1">
      <c r="A425" s="86"/>
      <c r="B425" s="67"/>
      <c r="C425" s="68"/>
      <c r="D425" s="68"/>
      <c r="E425" s="87"/>
      <c r="F425" s="88"/>
      <c r="G425" s="108"/>
      <c r="H425" s="85"/>
      <c r="I425" s="61">
        <v>27.2</v>
      </c>
      <c r="J425" s="85"/>
      <c r="K425" s="83"/>
      <c r="L425" s="83"/>
      <c r="M425" s="85"/>
      <c r="N425" s="104"/>
      <c r="O425" s="104"/>
      <c r="P425" s="107"/>
      <c r="Q425" s="83"/>
      <c r="R425" s="34"/>
      <c r="S425" s="34"/>
      <c r="T425" s="34"/>
      <c r="U425" s="34"/>
      <c r="V425" s="34"/>
      <c r="W425" s="34"/>
      <c r="X425" s="34"/>
      <c r="Y425" s="34"/>
      <c r="Z425" s="34"/>
      <c r="AA425" s="34"/>
      <c r="AB425" s="34"/>
      <c r="AC425" s="102"/>
      <c r="AD425" s="57"/>
      <c r="AE425" s="57"/>
      <c r="AF425" s="104"/>
      <c r="AG425" s="105"/>
      <c r="AH425" s="82"/>
      <c r="AI425" s="82"/>
      <c r="AJ425" s="98"/>
      <c r="AK425" s="100"/>
      <c r="AL425" s="98"/>
      <c r="AM425" s="80"/>
      <c r="AN425" s="80"/>
      <c r="AO425" s="80"/>
      <c r="AP425" s="80"/>
      <c r="AQ425" s="95"/>
      <c r="AR425" s="92"/>
      <c r="AS425" s="83"/>
    </row>
    <row r="426" spans="1:45" ht="15" hidden="1" customHeight="1">
      <c r="A426" s="86"/>
      <c r="B426" s="67"/>
      <c r="C426" s="68"/>
      <c r="D426" s="68"/>
      <c r="E426" s="87"/>
      <c r="F426" s="88"/>
      <c r="G426" s="108"/>
      <c r="H426" s="85"/>
      <c r="I426" s="61"/>
      <c r="J426" s="85"/>
      <c r="K426" s="83"/>
      <c r="L426" s="83"/>
      <c r="M426" s="85"/>
      <c r="N426" s="104"/>
      <c r="O426" s="104"/>
      <c r="P426" s="107"/>
      <c r="Q426" s="83"/>
      <c r="R426" s="34"/>
      <c r="S426" s="34"/>
      <c r="T426" s="34"/>
      <c r="U426" s="34"/>
      <c r="V426" s="34"/>
      <c r="W426" s="34"/>
      <c r="X426" s="34"/>
      <c r="Y426" s="34"/>
      <c r="Z426" s="34"/>
      <c r="AA426" s="34"/>
      <c r="AB426" s="34"/>
      <c r="AC426" s="102"/>
      <c r="AD426" s="57"/>
      <c r="AE426" s="57"/>
      <c r="AF426" s="104"/>
      <c r="AG426" s="105"/>
      <c r="AH426" s="82"/>
      <c r="AI426" s="82"/>
      <c r="AJ426" s="98"/>
      <c r="AK426" s="100"/>
      <c r="AL426" s="98"/>
      <c r="AM426" s="80"/>
      <c r="AN426" s="80"/>
      <c r="AO426" s="80"/>
      <c r="AP426" s="80"/>
      <c r="AQ426" s="95"/>
      <c r="AR426" s="115"/>
      <c r="AS426" s="119"/>
    </row>
    <row r="427" spans="1:45" ht="15" hidden="1" customHeight="1">
      <c r="A427" s="86"/>
      <c r="B427" s="67"/>
      <c r="C427" s="68"/>
      <c r="D427" s="68"/>
      <c r="E427" s="87"/>
      <c r="F427" s="88"/>
      <c r="G427" s="108"/>
      <c r="H427" s="85"/>
      <c r="I427" s="61"/>
      <c r="J427" s="85"/>
      <c r="K427" s="83"/>
      <c r="L427" s="83"/>
      <c r="M427" s="85"/>
      <c r="N427" s="104"/>
      <c r="O427" s="104"/>
      <c r="P427" s="107"/>
      <c r="Q427" s="83"/>
      <c r="R427" s="34"/>
      <c r="S427" s="34"/>
      <c r="T427" s="34"/>
      <c r="U427" s="34"/>
      <c r="V427" s="34"/>
      <c r="W427" s="34"/>
      <c r="X427" s="34"/>
      <c r="Y427" s="34"/>
      <c r="Z427" s="34"/>
      <c r="AA427" s="34"/>
      <c r="AB427" s="34"/>
      <c r="AC427" s="102"/>
      <c r="AD427" s="57"/>
      <c r="AE427" s="57"/>
      <c r="AF427" s="104"/>
      <c r="AG427" s="105"/>
      <c r="AH427" s="82"/>
      <c r="AI427" s="82"/>
      <c r="AJ427" s="98"/>
      <c r="AK427" s="100"/>
      <c r="AL427" s="98"/>
      <c r="AM427" s="80"/>
      <c r="AN427" s="80"/>
      <c r="AO427" s="80"/>
      <c r="AP427" s="80"/>
      <c r="AQ427" s="95"/>
      <c r="AR427" s="115"/>
      <c r="AS427" s="119"/>
    </row>
    <row r="428" spans="1:45" ht="15" hidden="1" customHeight="1">
      <c r="A428" s="86"/>
      <c r="B428" s="67"/>
      <c r="C428" s="68"/>
      <c r="D428" s="68"/>
      <c r="E428" s="87"/>
      <c r="F428" s="88"/>
      <c r="G428" s="108"/>
      <c r="H428" s="85"/>
      <c r="I428" s="61"/>
      <c r="J428" s="85"/>
      <c r="K428" s="83"/>
      <c r="L428" s="83"/>
      <c r="M428" s="85"/>
      <c r="N428" s="104"/>
      <c r="O428" s="104"/>
      <c r="P428" s="107"/>
      <c r="Q428" s="83"/>
      <c r="R428" s="34"/>
      <c r="S428" s="34"/>
      <c r="T428" s="34"/>
      <c r="U428" s="34"/>
      <c r="V428" s="34"/>
      <c r="W428" s="34"/>
      <c r="X428" s="34"/>
      <c r="Y428" s="34"/>
      <c r="Z428" s="34"/>
      <c r="AA428" s="34"/>
      <c r="AB428" s="34"/>
      <c r="AC428" s="102"/>
      <c r="AD428" s="57"/>
      <c r="AE428" s="57"/>
      <c r="AF428" s="104"/>
      <c r="AG428" s="105"/>
      <c r="AH428" s="82"/>
      <c r="AI428" s="82"/>
      <c r="AJ428" s="98"/>
      <c r="AK428" s="100"/>
      <c r="AL428" s="98"/>
      <c r="AM428" s="80"/>
      <c r="AN428" s="80"/>
      <c r="AO428" s="80"/>
      <c r="AP428" s="80"/>
      <c r="AQ428" s="95"/>
      <c r="AR428" s="115"/>
      <c r="AS428" s="119"/>
    </row>
    <row r="429" spans="1:45" ht="15" hidden="1" customHeight="1">
      <c r="A429" s="86"/>
      <c r="B429" s="67"/>
      <c r="C429" s="68"/>
      <c r="D429" s="68"/>
      <c r="E429" s="87"/>
      <c r="F429" s="88"/>
      <c r="G429" s="108"/>
      <c r="H429" s="85"/>
      <c r="I429" s="61"/>
      <c r="J429" s="85"/>
      <c r="K429" s="83"/>
      <c r="L429" s="83"/>
      <c r="M429" s="85"/>
      <c r="N429" s="104"/>
      <c r="O429" s="104"/>
      <c r="P429" s="107"/>
      <c r="Q429" s="83"/>
      <c r="R429" s="34"/>
      <c r="S429" s="34"/>
      <c r="T429" s="34"/>
      <c r="U429" s="34"/>
      <c r="V429" s="34"/>
      <c r="W429" s="34"/>
      <c r="X429" s="34"/>
      <c r="Y429" s="34"/>
      <c r="Z429" s="34"/>
      <c r="AA429" s="34"/>
      <c r="AB429" s="34"/>
      <c r="AC429" s="102"/>
      <c r="AD429" s="57"/>
      <c r="AE429" s="57"/>
      <c r="AF429" s="104"/>
      <c r="AG429" s="105"/>
      <c r="AH429" s="82"/>
      <c r="AI429" s="82"/>
      <c r="AJ429" s="98"/>
      <c r="AK429" s="100"/>
      <c r="AL429" s="98"/>
      <c r="AM429" s="80"/>
      <c r="AN429" s="80"/>
      <c r="AO429" s="80"/>
      <c r="AP429" s="80"/>
      <c r="AQ429" s="95"/>
      <c r="AR429" s="115"/>
      <c r="AS429" s="119"/>
    </row>
    <row r="430" spans="1:45" ht="15" customHeight="1">
      <c r="A430" s="66" t="str">
        <f>IF(E430&lt;&gt;"",'[11]Información General'!$D$15&amp;"_"&amp;+$A$1+3,"")</f>
        <v>2026_3</v>
      </c>
      <c r="B430" s="67" t="s">
        <v>352</v>
      </c>
      <c r="C430" s="67" t="s">
        <v>120</v>
      </c>
      <c r="D430" s="67" t="s">
        <v>541</v>
      </c>
      <c r="E430" s="111" t="s">
        <v>542</v>
      </c>
      <c r="F430" s="67" t="s">
        <v>46</v>
      </c>
      <c r="G430" s="91" t="s">
        <v>164</v>
      </c>
      <c r="H430" s="85"/>
      <c r="I430" s="61">
        <v>28.2</v>
      </c>
      <c r="J430" s="110" t="s">
        <v>549</v>
      </c>
      <c r="K430" s="58" t="s">
        <v>137</v>
      </c>
      <c r="L430" s="58" t="s">
        <v>62</v>
      </c>
      <c r="M430" s="110" t="s">
        <v>354</v>
      </c>
      <c r="N430" s="63">
        <v>4</v>
      </c>
      <c r="O430" s="63">
        <v>6</v>
      </c>
      <c r="P430" s="89" t="str">
        <f>IF(AND(N430&lt;&gt;"",O430&lt;&gt;""),IF(AND(N430&gt;5,O430&gt;5),"I",IF(AND(N430&lt;=5,O430&gt;5),"II",IF(AND(N430&gt;5,O430&lt;=5),"IV",IF(AND(N430&lt;=5,O430&lt;=5),"III")))),"")</f>
        <v>II</v>
      </c>
      <c r="Q430" s="58" t="s">
        <v>55</v>
      </c>
      <c r="R430" s="34"/>
      <c r="S430" s="34"/>
      <c r="T430" s="34"/>
      <c r="U430" s="34"/>
      <c r="V430" s="34"/>
      <c r="W430" s="34"/>
      <c r="X430" s="34"/>
      <c r="Y430" s="34"/>
      <c r="Z430" s="34"/>
      <c r="AA430" s="34"/>
      <c r="AB430" s="34"/>
      <c r="AC430" s="54" t="s">
        <v>55</v>
      </c>
      <c r="AD430" s="56" t="str">
        <f>IF($N430=1,"b","")</f>
        <v/>
      </c>
      <c r="AE430" s="56" t="str">
        <f>IF($O430=1,"b","")</f>
        <v/>
      </c>
      <c r="AF430" s="63">
        <v>4</v>
      </c>
      <c r="AG430" s="63">
        <v>6</v>
      </c>
      <c r="AH430" s="81">
        <v>0</v>
      </c>
      <c r="AI430" s="81">
        <v>0</v>
      </c>
      <c r="AJ430" s="77">
        <v>1</v>
      </c>
      <c r="AK430" s="77">
        <v>1</v>
      </c>
      <c r="AL430" s="77">
        <v>2</v>
      </c>
      <c r="AM430" s="79" t="str">
        <f>IF($AL430&gt;=2,IF(AND($AF430="",$AG430=""),"",IF(AND($AF430&gt;5,$AG430&gt;5),"I","")),"")</f>
        <v/>
      </c>
      <c r="AN430" s="79" t="str">
        <f>IF($AL430&gt;=2,IF(AND($AF430="",$AG430=""),"",IF(AND($AF430&lt;6,$AG430&gt;5),"II","")),"")</f>
        <v>II</v>
      </c>
      <c r="AO430" s="79" t="str">
        <f>IF($AL430&gt;=2,IF(AND($AF430="",$AG430=""),"",IF(AND($AF430&lt;6,$AG430&lt;6),"III","")),"")</f>
        <v/>
      </c>
      <c r="AP430" s="79" t="str">
        <f>IF($AL430&gt;=2,IF(AND($AF430="",$AG430=""),"",IF(AND($AF430&gt;5,$AG430&lt;6),"IV","")),"")</f>
        <v/>
      </c>
      <c r="AQ430" s="76" t="s">
        <v>56</v>
      </c>
      <c r="AR430" s="113" t="s">
        <v>556</v>
      </c>
      <c r="AS430" s="58">
        <v>70</v>
      </c>
    </row>
    <row r="431" spans="1:45" ht="15" customHeight="1">
      <c r="A431" s="66"/>
      <c r="B431" s="67"/>
      <c r="C431" s="67"/>
      <c r="D431" s="67"/>
      <c r="E431" s="111"/>
      <c r="F431" s="67"/>
      <c r="G431" s="91"/>
      <c r="H431" s="85"/>
      <c r="I431" s="61"/>
      <c r="J431" s="110"/>
      <c r="K431" s="58"/>
      <c r="L431" s="58"/>
      <c r="M431" s="110"/>
      <c r="N431" s="63"/>
      <c r="O431" s="63"/>
      <c r="P431" s="90"/>
      <c r="Q431" s="58"/>
      <c r="R431" s="34"/>
      <c r="S431" s="34"/>
      <c r="T431" s="34"/>
      <c r="U431" s="34"/>
      <c r="V431" s="34"/>
      <c r="W431" s="34"/>
      <c r="X431" s="34"/>
      <c r="Y431" s="34"/>
      <c r="Z431" s="34"/>
      <c r="AA431" s="34"/>
      <c r="AB431" s="34"/>
      <c r="AC431" s="109"/>
      <c r="AD431" s="57"/>
      <c r="AE431" s="57"/>
      <c r="AF431" s="63"/>
      <c r="AG431" s="63"/>
      <c r="AH431" s="82"/>
      <c r="AI431" s="82"/>
      <c r="AJ431" s="78"/>
      <c r="AK431" s="78"/>
      <c r="AL431" s="78"/>
      <c r="AM431" s="80"/>
      <c r="AN431" s="80"/>
      <c r="AO431" s="80"/>
      <c r="AP431" s="80"/>
      <c r="AQ431" s="76"/>
      <c r="AR431" s="114"/>
      <c r="AS431" s="118"/>
    </row>
    <row r="432" spans="1:45" ht="15" customHeight="1">
      <c r="A432" s="66"/>
      <c r="B432" s="67"/>
      <c r="C432" s="67"/>
      <c r="D432" s="67"/>
      <c r="E432" s="111"/>
      <c r="F432" s="67"/>
      <c r="G432" s="91"/>
      <c r="H432" s="85"/>
      <c r="I432" s="61"/>
      <c r="J432" s="110"/>
      <c r="K432" s="58"/>
      <c r="L432" s="58"/>
      <c r="M432" s="110"/>
      <c r="N432" s="63"/>
      <c r="O432" s="63"/>
      <c r="P432" s="90"/>
      <c r="Q432" s="58"/>
      <c r="R432" s="34"/>
      <c r="S432" s="34"/>
      <c r="T432" s="34"/>
      <c r="U432" s="34"/>
      <c r="V432" s="34"/>
      <c r="W432" s="34"/>
      <c r="X432" s="34"/>
      <c r="Y432" s="34"/>
      <c r="Z432" s="34"/>
      <c r="AA432" s="34"/>
      <c r="AB432" s="34"/>
      <c r="AC432" s="109"/>
      <c r="AD432" s="57"/>
      <c r="AE432" s="57"/>
      <c r="AF432" s="63"/>
      <c r="AG432" s="63"/>
      <c r="AH432" s="82"/>
      <c r="AI432" s="82"/>
      <c r="AJ432" s="78"/>
      <c r="AK432" s="78"/>
      <c r="AL432" s="78"/>
      <c r="AM432" s="80"/>
      <c r="AN432" s="80"/>
      <c r="AO432" s="80"/>
      <c r="AP432" s="80"/>
      <c r="AQ432" s="76"/>
      <c r="AR432" s="114"/>
      <c r="AS432" s="118"/>
    </row>
    <row r="433" spans="1:45" ht="15" customHeight="1">
      <c r="A433" s="66"/>
      <c r="B433" s="67"/>
      <c r="C433" s="67"/>
      <c r="D433" s="67"/>
      <c r="E433" s="111"/>
      <c r="F433" s="67"/>
      <c r="G433" s="91"/>
      <c r="H433" s="85"/>
      <c r="I433" s="61"/>
      <c r="J433" s="110"/>
      <c r="K433" s="58"/>
      <c r="L433" s="58"/>
      <c r="M433" s="110"/>
      <c r="N433" s="63"/>
      <c r="O433" s="63"/>
      <c r="P433" s="90"/>
      <c r="Q433" s="58"/>
      <c r="R433" s="34"/>
      <c r="S433" s="34"/>
      <c r="T433" s="34"/>
      <c r="U433" s="34"/>
      <c r="V433" s="34"/>
      <c r="W433" s="34"/>
      <c r="X433" s="34"/>
      <c r="Y433" s="34"/>
      <c r="Z433" s="34"/>
      <c r="AA433" s="34"/>
      <c r="AB433" s="34"/>
      <c r="AC433" s="109"/>
      <c r="AD433" s="57"/>
      <c r="AE433" s="57"/>
      <c r="AF433" s="63"/>
      <c r="AG433" s="63"/>
      <c r="AH433" s="82"/>
      <c r="AI433" s="82"/>
      <c r="AJ433" s="78"/>
      <c r="AK433" s="78"/>
      <c r="AL433" s="78"/>
      <c r="AM433" s="80"/>
      <c r="AN433" s="80"/>
      <c r="AO433" s="80"/>
      <c r="AP433" s="80"/>
      <c r="AQ433" s="76"/>
      <c r="AR433" s="114"/>
      <c r="AS433" s="118"/>
    </row>
    <row r="434" spans="1:45" ht="15" customHeight="1">
      <c r="A434" s="66"/>
      <c r="B434" s="67"/>
      <c r="C434" s="67"/>
      <c r="D434" s="67"/>
      <c r="E434" s="111"/>
      <c r="F434" s="67"/>
      <c r="G434" s="91"/>
      <c r="H434" s="85"/>
      <c r="I434" s="61"/>
      <c r="J434" s="110"/>
      <c r="K434" s="58"/>
      <c r="L434" s="58"/>
      <c r="M434" s="110"/>
      <c r="N434" s="63"/>
      <c r="O434" s="63"/>
      <c r="P434" s="90"/>
      <c r="Q434" s="58"/>
      <c r="R434" s="34"/>
      <c r="S434" s="34"/>
      <c r="T434" s="34"/>
      <c r="U434" s="34"/>
      <c r="V434" s="34"/>
      <c r="W434" s="34"/>
      <c r="X434" s="34"/>
      <c r="Y434" s="34"/>
      <c r="Z434" s="34"/>
      <c r="AA434" s="34"/>
      <c r="AB434" s="34"/>
      <c r="AC434" s="109"/>
      <c r="AD434" s="57"/>
      <c r="AE434" s="57"/>
      <c r="AF434" s="63"/>
      <c r="AG434" s="63"/>
      <c r="AH434" s="82"/>
      <c r="AI434" s="82"/>
      <c r="AJ434" s="78"/>
      <c r="AK434" s="78"/>
      <c r="AL434" s="78"/>
      <c r="AM434" s="80"/>
      <c r="AN434" s="80"/>
      <c r="AO434" s="80"/>
      <c r="AP434" s="80"/>
      <c r="AQ434" s="76"/>
      <c r="AR434" s="114"/>
      <c r="AS434" s="118"/>
    </row>
    <row r="435" spans="1:45" ht="15" customHeight="1">
      <c r="A435" s="66"/>
      <c r="B435" s="67"/>
      <c r="C435" s="67"/>
      <c r="D435" s="67"/>
      <c r="E435" s="111"/>
      <c r="F435" s="67"/>
      <c r="G435" s="91"/>
      <c r="H435" s="85"/>
      <c r="I435" s="61">
        <v>29.2</v>
      </c>
      <c r="J435" s="110" t="s">
        <v>550</v>
      </c>
      <c r="K435" s="58" t="s">
        <v>137</v>
      </c>
      <c r="L435" s="58" t="s">
        <v>62</v>
      </c>
      <c r="M435" s="110"/>
      <c r="N435" s="63"/>
      <c r="O435" s="63"/>
      <c r="P435" s="90"/>
      <c r="Q435" s="58" t="s">
        <v>55</v>
      </c>
      <c r="R435" s="34"/>
      <c r="S435" s="34"/>
      <c r="T435" s="34"/>
      <c r="U435" s="34"/>
      <c r="V435" s="34"/>
      <c r="W435" s="34"/>
      <c r="X435" s="34"/>
      <c r="Y435" s="34"/>
      <c r="Z435" s="34"/>
      <c r="AA435" s="34"/>
      <c r="AB435" s="34"/>
      <c r="AC435" s="109"/>
      <c r="AD435" s="57"/>
      <c r="AE435" s="57"/>
      <c r="AF435" s="63"/>
      <c r="AG435" s="63"/>
      <c r="AH435" s="82"/>
      <c r="AI435" s="82"/>
      <c r="AJ435" s="78"/>
      <c r="AK435" s="78"/>
      <c r="AL435" s="78"/>
      <c r="AM435" s="80"/>
      <c r="AN435" s="80"/>
      <c r="AO435" s="80"/>
      <c r="AP435" s="80"/>
      <c r="AQ435" s="76"/>
      <c r="AR435" s="113" t="s">
        <v>557</v>
      </c>
      <c r="AS435" s="58">
        <v>70</v>
      </c>
    </row>
    <row r="436" spans="1:45" ht="15" customHeight="1">
      <c r="A436" s="66"/>
      <c r="B436" s="67"/>
      <c r="C436" s="67"/>
      <c r="D436" s="67"/>
      <c r="E436" s="111"/>
      <c r="F436" s="67"/>
      <c r="G436" s="91"/>
      <c r="H436" s="85"/>
      <c r="I436" s="61"/>
      <c r="J436" s="110"/>
      <c r="K436" s="58"/>
      <c r="L436" s="58"/>
      <c r="M436" s="110"/>
      <c r="N436" s="63"/>
      <c r="O436" s="63"/>
      <c r="P436" s="90"/>
      <c r="Q436" s="58"/>
      <c r="R436" s="34"/>
      <c r="S436" s="34"/>
      <c r="T436" s="34"/>
      <c r="U436" s="34"/>
      <c r="V436" s="34"/>
      <c r="W436" s="34"/>
      <c r="X436" s="34"/>
      <c r="Y436" s="34"/>
      <c r="Z436" s="34"/>
      <c r="AA436" s="34"/>
      <c r="AB436" s="34"/>
      <c r="AC436" s="109"/>
      <c r="AD436" s="57"/>
      <c r="AE436" s="57"/>
      <c r="AF436" s="63"/>
      <c r="AG436" s="63"/>
      <c r="AH436" s="82"/>
      <c r="AI436" s="82"/>
      <c r="AJ436" s="78"/>
      <c r="AK436" s="78"/>
      <c r="AL436" s="78"/>
      <c r="AM436" s="80"/>
      <c r="AN436" s="80"/>
      <c r="AO436" s="80"/>
      <c r="AP436" s="80"/>
      <c r="AQ436" s="76"/>
      <c r="AR436" s="114"/>
      <c r="AS436" s="118"/>
    </row>
    <row r="437" spans="1:45" ht="15" customHeight="1">
      <c r="A437" s="66"/>
      <c r="B437" s="67"/>
      <c r="C437" s="67"/>
      <c r="D437" s="67"/>
      <c r="E437" s="111"/>
      <c r="F437" s="67"/>
      <c r="G437" s="91"/>
      <c r="H437" s="85"/>
      <c r="I437" s="61"/>
      <c r="J437" s="110"/>
      <c r="K437" s="58"/>
      <c r="L437" s="58"/>
      <c r="M437" s="110"/>
      <c r="N437" s="63"/>
      <c r="O437" s="63"/>
      <c r="P437" s="90"/>
      <c r="Q437" s="58"/>
      <c r="R437" s="34"/>
      <c r="S437" s="34"/>
      <c r="T437" s="34"/>
      <c r="U437" s="34"/>
      <c r="V437" s="34"/>
      <c r="W437" s="34"/>
      <c r="X437" s="34"/>
      <c r="Y437" s="34"/>
      <c r="Z437" s="34"/>
      <c r="AA437" s="34"/>
      <c r="AB437" s="34"/>
      <c r="AC437" s="109"/>
      <c r="AD437" s="57"/>
      <c r="AE437" s="57"/>
      <c r="AF437" s="63"/>
      <c r="AG437" s="63"/>
      <c r="AH437" s="82"/>
      <c r="AI437" s="82"/>
      <c r="AJ437" s="78"/>
      <c r="AK437" s="78"/>
      <c r="AL437" s="78"/>
      <c r="AM437" s="80"/>
      <c r="AN437" s="80"/>
      <c r="AO437" s="80"/>
      <c r="AP437" s="80"/>
      <c r="AQ437" s="76"/>
      <c r="AR437" s="114"/>
      <c r="AS437" s="118"/>
    </row>
    <row r="438" spans="1:45" ht="15" customHeight="1">
      <c r="A438" s="66"/>
      <c r="B438" s="67"/>
      <c r="C438" s="67"/>
      <c r="D438" s="67"/>
      <c r="E438" s="111"/>
      <c r="F438" s="67"/>
      <c r="G438" s="91"/>
      <c r="H438" s="85"/>
      <c r="I438" s="61"/>
      <c r="J438" s="110"/>
      <c r="K438" s="58"/>
      <c r="L438" s="58"/>
      <c r="M438" s="110"/>
      <c r="N438" s="63"/>
      <c r="O438" s="63"/>
      <c r="P438" s="90"/>
      <c r="Q438" s="58"/>
      <c r="R438" s="34"/>
      <c r="S438" s="34"/>
      <c r="T438" s="34"/>
      <c r="U438" s="34"/>
      <c r="V438" s="34"/>
      <c r="W438" s="34"/>
      <c r="X438" s="34"/>
      <c r="Y438" s="34"/>
      <c r="Z438" s="34"/>
      <c r="AA438" s="34"/>
      <c r="AB438" s="34"/>
      <c r="AC438" s="109"/>
      <c r="AD438" s="57"/>
      <c r="AE438" s="57"/>
      <c r="AF438" s="63"/>
      <c r="AG438" s="63"/>
      <c r="AH438" s="82"/>
      <c r="AI438" s="82"/>
      <c r="AJ438" s="78"/>
      <c r="AK438" s="78"/>
      <c r="AL438" s="78"/>
      <c r="AM438" s="80"/>
      <c r="AN438" s="80"/>
      <c r="AO438" s="80"/>
      <c r="AP438" s="80"/>
      <c r="AQ438" s="76"/>
      <c r="AR438" s="114"/>
      <c r="AS438" s="118"/>
    </row>
    <row r="439" spans="1:45" ht="12.75" customHeight="1">
      <c r="A439" s="66"/>
      <c r="B439" s="67"/>
      <c r="C439" s="67"/>
      <c r="D439" s="67"/>
      <c r="E439" s="111"/>
      <c r="F439" s="67"/>
      <c r="G439" s="91"/>
      <c r="H439" s="85"/>
      <c r="I439" s="61"/>
      <c r="J439" s="110"/>
      <c r="K439" s="58"/>
      <c r="L439" s="58"/>
      <c r="M439" s="110"/>
      <c r="N439" s="63"/>
      <c r="O439" s="63"/>
      <c r="P439" s="90"/>
      <c r="Q439" s="58"/>
      <c r="R439" s="34"/>
      <c r="S439" s="34"/>
      <c r="T439" s="34"/>
      <c r="U439" s="34"/>
      <c r="V439" s="34"/>
      <c r="W439" s="34"/>
      <c r="X439" s="34"/>
      <c r="Y439" s="34"/>
      <c r="Z439" s="34"/>
      <c r="AA439" s="34"/>
      <c r="AB439" s="34"/>
      <c r="AC439" s="109"/>
      <c r="AD439" s="57"/>
      <c r="AE439" s="57"/>
      <c r="AF439" s="63"/>
      <c r="AG439" s="63"/>
      <c r="AH439" s="82"/>
      <c r="AI439" s="82"/>
      <c r="AJ439" s="78"/>
      <c r="AK439" s="78"/>
      <c r="AL439" s="78"/>
      <c r="AM439" s="80"/>
      <c r="AN439" s="80"/>
      <c r="AO439" s="80"/>
      <c r="AP439" s="80"/>
      <c r="AQ439" s="76"/>
      <c r="AR439" s="114"/>
      <c r="AS439" s="118"/>
    </row>
    <row r="440" spans="1:45" ht="15" hidden="1" customHeight="1">
      <c r="A440" s="66"/>
      <c r="B440" s="67"/>
      <c r="C440" s="67"/>
      <c r="D440" s="67"/>
      <c r="E440" s="111"/>
      <c r="F440" s="67"/>
      <c r="G440" s="91"/>
      <c r="H440" s="85"/>
      <c r="I440" s="61">
        <v>30.2</v>
      </c>
      <c r="J440" s="110"/>
      <c r="K440" s="58"/>
      <c r="L440" s="58"/>
      <c r="M440" s="110"/>
      <c r="N440" s="63"/>
      <c r="O440" s="63"/>
      <c r="P440" s="90"/>
      <c r="Q440" s="58" t="s">
        <v>55</v>
      </c>
      <c r="R440" s="34"/>
      <c r="S440" s="34"/>
      <c r="T440" s="34"/>
      <c r="U440" s="34"/>
      <c r="V440" s="34"/>
      <c r="W440" s="34"/>
      <c r="X440" s="34"/>
      <c r="Y440" s="34"/>
      <c r="Z440" s="34"/>
      <c r="AA440" s="34"/>
      <c r="AB440" s="34"/>
      <c r="AC440" s="109"/>
      <c r="AD440" s="57"/>
      <c r="AE440" s="57"/>
      <c r="AF440" s="63"/>
      <c r="AG440" s="63"/>
      <c r="AH440" s="82"/>
      <c r="AI440" s="82"/>
      <c r="AJ440" s="78"/>
      <c r="AK440" s="78"/>
      <c r="AL440" s="78"/>
      <c r="AM440" s="80"/>
      <c r="AN440" s="80"/>
      <c r="AO440" s="80"/>
      <c r="AP440" s="80"/>
      <c r="AQ440" s="76"/>
      <c r="AR440" s="113"/>
      <c r="AS440" s="34"/>
    </row>
    <row r="441" spans="1:45" ht="15" hidden="1" customHeight="1">
      <c r="A441" s="66"/>
      <c r="B441" s="67"/>
      <c r="C441" s="67"/>
      <c r="D441" s="67"/>
      <c r="E441" s="111"/>
      <c r="F441" s="67"/>
      <c r="G441" s="91"/>
      <c r="H441" s="85"/>
      <c r="I441" s="61"/>
      <c r="J441" s="110"/>
      <c r="K441" s="58"/>
      <c r="L441" s="58"/>
      <c r="M441" s="110"/>
      <c r="N441" s="63"/>
      <c r="O441" s="63"/>
      <c r="P441" s="90"/>
      <c r="Q441" s="58"/>
      <c r="R441" s="34"/>
      <c r="S441" s="34"/>
      <c r="T441" s="34"/>
      <c r="U441" s="34"/>
      <c r="V441" s="34"/>
      <c r="W441" s="34"/>
      <c r="X441" s="34"/>
      <c r="Y441" s="34"/>
      <c r="Z441" s="34"/>
      <c r="AA441" s="34"/>
      <c r="AB441" s="34"/>
      <c r="AC441" s="109"/>
      <c r="AD441" s="57"/>
      <c r="AE441" s="57"/>
      <c r="AF441" s="63"/>
      <c r="AG441" s="63"/>
      <c r="AH441" s="82"/>
      <c r="AI441" s="82"/>
      <c r="AJ441" s="78"/>
      <c r="AK441" s="78"/>
      <c r="AL441" s="78"/>
      <c r="AM441" s="80"/>
      <c r="AN441" s="80"/>
      <c r="AO441" s="80"/>
      <c r="AP441" s="80"/>
      <c r="AQ441" s="76"/>
      <c r="AR441" s="114"/>
      <c r="AS441" s="34"/>
    </row>
    <row r="442" spans="1:45" ht="15" hidden="1" customHeight="1">
      <c r="A442" s="66"/>
      <c r="B442" s="67"/>
      <c r="C442" s="67"/>
      <c r="D442" s="67"/>
      <c r="E442" s="111"/>
      <c r="F442" s="67"/>
      <c r="G442" s="91"/>
      <c r="H442" s="85"/>
      <c r="I442" s="61"/>
      <c r="J442" s="110"/>
      <c r="K442" s="58"/>
      <c r="L442" s="58"/>
      <c r="M442" s="110"/>
      <c r="N442" s="63"/>
      <c r="O442" s="63"/>
      <c r="P442" s="90"/>
      <c r="Q442" s="58"/>
      <c r="R442" s="34"/>
      <c r="S442" s="34"/>
      <c r="T442" s="34"/>
      <c r="U442" s="34"/>
      <c r="V442" s="34"/>
      <c r="W442" s="34"/>
      <c r="X442" s="34"/>
      <c r="Y442" s="34"/>
      <c r="Z442" s="34"/>
      <c r="AA442" s="34"/>
      <c r="AB442" s="34"/>
      <c r="AC442" s="109"/>
      <c r="AD442" s="57"/>
      <c r="AE442" s="57"/>
      <c r="AF442" s="63"/>
      <c r="AG442" s="63"/>
      <c r="AH442" s="82"/>
      <c r="AI442" s="82"/>
      <c r="AJ442" s="78"/>
      <c r="AK442" s="78"/>
      <c r="AL442" s="78"/>
      <c r="AM442" s="80"/>
      <c r="AN442" s="80"/>
      <c r="AO442" s="80"/>
      <c r="AP442" s="80"/>
      <c r="AQ442" s="76"/>
      <c r="AR442" s="114"/>
      <c r="AS442" s="34"/>
    </row>
    <row r="443" spans="1:45" ht="15" hidden="1" customHeight="1">
      <c r="A443" s="66"/>
      <c r="B443" s="67"/>
      <c r="C443" s="67"/>
      <c r="D443" s="67"/>
      <c r="E443" s="111"/>
      <c r="F443" s="67"/>
      <c r="G443" s="91"/>
      <c r="H443" s="85"/>
      <c r="I443" s="61"/>
      <c r="J443" s="110"/>
      <c r="K443" s="58"/>
      <c r="L443" s="58"/>
      <c r="M443" s="110"/>
      <c r="N443" s="63"/>
      <c r="O443" s="63"/>
      <c r="P443" s="90"/>
      <c r="Q443" s="58"/>
      <c r="R443" s="34"/>
      <c r="S443" s="34"/>
      <c r="T443" s="34"/>
      <c r="U443" s="34"/>
      <c r="V443" s="34"/>
      <c r="W443" s="34"/>
      <c r="X443" s="34"/>
      <c r="Y443" s="34"/>
      <c r="Z443" s="34"/>
      <c r="AA443" s="34"/>
      <c r="AB443" s="34"/>
      <c r="AC443" s="109"/>
      <c r="AD443" s="57"/>
      <c r="AE443" s="57"/>
      <c r="AF443" s="63"/>
      <c r="AG443" s="63"/>
      <c r="AH443" s="82"/>
      <c r="AI443" s="82"/>
      <c r="AJ443" s="78"/>
      <c r="AK443" s="78"/>
      <c r="AL443" s="78"/>
      <c r="AM443" s="80"/>
      <c r="AN443" s="80"/>
      <c r="AO443" s="80"/>
      <c r="AP443" s="80"/>
      <c r="AQ443" s="76"/>
      <c r="AR443" s="114"/>
      <c r="AS443" s="34"/>
    </row>
    <row r="444" spans="1:45" ht="15" hidden="1" customHeight="1">
      <c r="A444" s="66"/>
      <c r="B444" s="67"/>
      <c r="C444" s="67"/>
      <c r="D444" s="67"/>
      <c r="E444" s="111"/>
      <c r="F444" s="67"/>
      <c r="G444" s="91"/>
      <c r="H444" s="85"/>
      <c r="I444" s="61"/>
      <c r="J444" s="110"/>
      <c r="K444" s="58"/>
      <c r="L444" s="58"/>
      <c r="M444" s="110"/>
      <c r="N444" s="63"/>
      <c r="O444" s="63"/>
      <c r="P444" s="90"/>
      <c r="Q444" s="58"/>
      <c r="R444" s="34"/>
      <c r="S444" s="34"/>
      <c r="T444" s="34"/>
      <c r="U444" s="34"/>
      <c r="V444" s="34"/>
      <c r="W444" s="34"/>
      <c r="X444" s="34"/>
      <c r="Y444" s="34"/>
      <c r="Z444" s="34"/>
      <c r="AA444" s="34"/>
      <c r="AB444" s="34"/>
      <c r="AC444" s="109"/>
      <c r="AD444" s="57"/>
      <c r="AE444" s="57"/>
      <c r="AF444" s="63"/>
      <c r="AG444" s="63"/>
      <c r="AH444" s="82"/>
      <c r="AI444" s="82"/>
      <c r="AJ444" s="78"/>
      <c r="AK444" s="78"/>
      <c r="AL444" s="78"/>
      <c r="AM444" s="80"/>
      <c r="AN444" s="80"/>
      <c r="AO444" s="80"/>
      <c r="AP444" s="80"/>
      <c r="AQ444" s="76"/>
      <c r="AR444" s="114"/>
      <c r="AS444" s="34"/>
    </row>
    <row r="445" spans="1:45" ht="15" hidden="1" customHeight="1">
      <c r="A445" s="66"/>
      <c r="B445" s="67"/>
      <c r="C445" s="67"/>
      <c r="D445" s="67"/>
      <c r="E445" s="111"/>
      <c r="F445" s="67"/>
      <c r="G445" s="91"/>
      <c r="H445" s="85"/>
      <c r="I445" s="61">
        <v>31.2</v>
      </c>
      <c r="J445" s="110"/>
      <c r="K445" s="58"/>
      <c r="L445" s="58"/>
      <c r="M445" s="110"/>
      <c r="N445" s="63"/>
      <c r="O445" s="63"/>
      <c r="P445" s="90"/>
      <c r="Q445" s="58"/>
      <c r="R445" s="34"/>
      <c r="S445" s="34"/>
      <c r="T445" s="34"/>
      <c r="U445" s="34"/>
      <c r="V445" s="34"/>
      <c r="W445" s="34"/>
      <c r="X445" s="34"/>
      <c r="Y445" s="34"/>
      <c r="Z445" s="34"/>
      <c r="AA445" s="34"/>
      <c r="AB445" s="34"/>
      <c r="AC445" s="109"/>
      <c r="AD445" s="57"/>
      <c r="AE445" s="57"/>
      <c r="AF445" s="63"/>
      <c r="AG445" s="63"/>
      <c r="AH445" s="82"/>
      <c r="AI445" s="82"/>
      <c r="AJ445" s="78"/>
      <c r="AK445" s="78"/>
      <c r="AL445" s="78"/>
      <c r="AM445" s="80"/>
      <c r="AN445" s="80"/>
      <c r="AO445" s="80"/>
      <c r="AP445" s="80"/>
      <c r="AQ445" s="76"/>
      <c r="AR445" s="113"/>
      <c r="AS445" s="34"/>
    </row>
    <row r="446" spans="1:45" ht="15" hidden="1" customHeight="1">
      <c r="A446" s="66"/>
      <c r="B446" s="67"/>
      <c r="C446" s="67"/>
      <c r="D446" s="67"/>
      <c r="E446" s="111"/>
      <c r="F446" s="67"/>
      <c r="G446" s="91"/>
      <c r="H446" s="85"/>
      <c r="I446" s="61"/>
      <c r="J446" s="110"/>
      <c r="K446" s="58"/>
      <c r="L446" s="58"/>
      <c r="M446" s="110"/>
      <c r="N446" s="63"/>
      <c r="O446" s="63"/>
      <c r="P446" s="90"/>
      <c r="Q446" s="58"/>
      <c r="R446" s="34"/>
      <c r="S446" s="34"/>
      <c r="T446" s="34"/>
      <c r="U446" s="34"/>
      <c r="V446" s="34"/>
      <c r="W446" s="34"/>
      <c r="X446" s="34"/>
      <c r="Y446" s="34"/>
      <c r="Z446" s="34"/>
      <c r="AA446" s="34"/>
      <c r="AB446" s="34"/>
      <c r="AC446" s="109"/>
      <c r="AD446" s="57"/>
      <c r="AE446" s="57"/>
      <c r="AF446" s="63"/>
      <c r="AG446" s="63"/>
      <c r="AH446" s="82"/>
      <c r="AI446" s="82"/>
      <c r="AJ446" s="78"/>
      <c r="AK446" s="78"/>
      <c r="AL446" s="78"/>
      <c r="AM446" s="80"/>
      <c r="AN446" s="80"/>
      <c r="AO446" s="80"/>
      <c r="AP446" s="80"/>
      <c r="AQ446" s="76"/>
      <c r="AR446" s="114"/>
      <c r="AS446" s="34"/>
    </row>
    <row r="447" spans="1:45" ht="15" hidden="1" customHeight="1">
      <c r="A447" s="66"/>
      <c r="B447" s="67"/>
      <c r="C447" s="67"/>
      <c r="D447" s="67"/>
      <c r="E447" s="111"/>
      <c r="F447" s="67"/>
      <c r="G447" s="91"/>
      <c r="H447" s="85"/>
      <c r="I447" s="61"/>
      <c r="J447" s="110"/>
      <c r="K447" s="58"/>
      <c r="L447" s="58"/>
      <c r="M447" s="110"/>
      <c r="N447" s="63"/>
      <c r="O447" s="63"/>
      <c r="P447" s="90"/>
      <c r="Q447" s="58"/>
      <c r="R447" s="34"/>
      <c r="S447" s="34"/>
      <c r="T447" s="34"/>
      <c r="U447" s="34"/>
      <c r="V447" s="34"/>
      <c r="W447" s="34"/>
      <c r="X447" s="34"/>
      <c r="Y447" s="34"/>
      <c r="Z447" s="34"/>
      <c r="AA447" s="34"/>
      <c r="AB447" s="34"/>
      <c r="AC447" s="109"/>
      <c r="AD447" s="57"/>
      <c r="AE447" s="57"/>
      <c r="AF447" s="63"/>
      <c r="AG447" s="63"/>
      <c r="AH447" s="82"/>
      <c r="AI447" s="82"/>
      <c r="AJ447" s="78"/>
      <c r="AK447" s="78"/>
      <c r="AL447" s="78"/>
      <c r="AM447" s="80"/>
      <c r="AN447" s="80"/>
      <c r="AO447" s="80"/>
      <c r="AP447" s="80"/>
      <c r="AQ447" s="76"/>
      <c r="AR447" s="114"/>
      <c r="AS447" s="34"/>
    </row>
    <row r="448" spans="1:45" ht="15" hidden="1" customHeight="1">
      <c r="A448" s="66"/>
      <c r="B448" s="67"/>
      <c r="C448" s="67"/>
      <c r="D448" s="67"/>
      <c r="E448" s="111"/>
      <c r="F448" s="67"/>
      <c r="G448" s="91"/>
      <c r="H448" s="85"/>
      <c r="I448" s="61"/>
      <c r="J448" s="110"/>
      <c r="K448" s="58"/>
      <c r="L448" s="58"/>
      <c r="M448" s="110"/>
      <c r="N448" s="63"/>
      <c r="O448" s="63"/>
      <c r="P448" s="90"/>
      <c r="Q448" s="58"/>
      <c r="R448" s="34"/>
      <c r="S448" s="34"/>
      <c r="T448" s="34"/>
      <c r="U448" s="34"/>
      <c r="V448" s="34"/>
      <c r="W448" s="34"/>
      <c r="X448" s="34"/>
      <c r="Y448" s="34"/>
      <c r="Z448" s="34"/>
      <c r="AA448" s="34"/>
      <c r="AB448" s="34"/>
      <c r="AC448" s="109"/>
      <c r="AD448" s="57"/>
      <c r="AE448" s="57"/>
      <c r="AF448" s="63"/>
      <c r="AG448" s="63"/>
      <c r="AH448" s="82"/>
      <c r="AI448" s="82"/>
      <c r="AJ448" s="78"/>
      <c r="AK448" s="78"/>
      <c r="AL448" s="78"/>
      <c r="AM448" s="80"/>
      <c r="AN448" s="80"/>
      <c r="AO448" s="80"/>
      <c r="AP448" s="80"/>
      <c r="AQ448" s="76"/>
      <c r="AR448" s="114"/>
      <c r="AS448" s="34"/>
    </row>
    <row r="449" spans="1:45" ht="15" hidden="1" customHeight="1">
      <c r="A449" s="66"/>
      <c r="B449" s="67"/>
      <c r="C449" s="67"/>
      <c r="D449" s="67"/>
      <c r="E449" s="111"/>
      <c r="F449" s="67"/>
      <c r="G449" s="91"/>
      <c r="H449" s="85"/>
      <c r="I449" s="61"/>
      <c r="J449" s="110"/>
      <c r="K449" s="58"/>
      <c r="L449" s="58"/>
      <c r="M449" s="110"/>
      <c r="N449" s="63"/>
      <c r="O449" s="63"/>
      <c r="P449" s="90"/>
      <c r="Q449" s="58"/>
      <c r="R449" s="34"/>
      <c r="S449" s="34"/>
      <c r="T449" s="34"/>
      <c r="U449" s="34"/>
      <c r="V449" s="34"/>
      <c r="W449" s="34"/>
      <c r="X449" s="34"/>
      <c r="Y449" s="34"/>
      <c r="Z449" s="34"/>
      <c r="AA449" s="34"/>
      <c r="AB449" s="34"/>
      <c r="AC449" s="109"/>
      <c r="AD449" s="57"/>
      <c r="AE449" s="57"/>
      <c r="AF449" s="63"/>
      <c r="AG449" s="63"/>
      <c r="AH449" s="82"/>
      <c r="AI449" s="82"/>
      <c r="AJ449" s="78"/>
      <c r="AK449" s="78"/>
      <c r="AL449" s="78"/>
      <c r="AM449" s="80"/>
      <c r="AN449" s="80"/>
      <c r="AO449" s="80"/>
      <c r="AP449" s="80"/>
      <c r="AQ449" s="76"/>
      <c r="AR449" s="114"/>
      <c r="AS449" s="34"/>
    </row>
    <row r="450" spans="1:45" ht="15" hidden="1" customHeight="1">
      <c r="A450" s="66"/>
      <c r="B450" s="67"/>
      <c r="C450" s="67"/>
      <c r="D450" s="67"/>
      <c r="E450" s="111"/>
      <c r="F450" s="67"/>
      <c r="G450" s="91"/>
      <c r="H450" s="85"/>
      <c r="I450" s="61">
        <v>32.200000000000003</v>
      </c>
      <c r="J450" s="110"/>
      <c r="K450" s="58"/>
      <c r="L450" s="58"/>
      <c r="M450" s="110"/>
      <c r="N450" s="63"/>
      <c r="O450" s="63"/>
      <c r="P450" s="90"/>
      <c r="Q450" s="58"/>
      <c r="R450" s="34"/>
      <c r="S450" s="34"/>
      <c r="T450" s="34"/>
      <c r="U450" s="34"/>
      <c r="V450" s="34"/>
      <c r="W450" s="34"/>
      <c r="X450" s="34"/>
      <c r="Y450" s="34"/>
      <c r="Z450" s="34"/>
      <c r="AA450" s="34"/>
      <c r="AB450" s="34"/>
      <c r="AC450" s="109"/>
      <c r="AD450" s="57"/>
      <c r="AE450" s="57"/>
      <c r="AF450" s="63"/>
      <c r="AG450" s="63"/>
      <c r="AH450" s="82"/>
      <c r="AI450" s="82"/>
      <c r="AJ450" s="78"/>
      <c r="AK450" s="78"/>
      <c r="AL450" s="78"/>
      <c r="AM450" s="80"/>
      <c r="AN450" s="80"/>
      <c r="AO450" s="80"/>
      <c r="AP450" s="80"/>
      <c r="AQ450" s="76"/>
      <c r="AR450" s="113"/>
      <c r="AS450" s="34"/>
    </row>
    <row r="451" spans="1:45" ht="15" hidden="1" customHeight="1">
      <c r="A451" s="66"/>
      <c r="B451" s="67"/>
      <c r="C451" s="67"/>
      <c r="D451" s="67"/>
      <c r="E451" s="111"/>
      <c r="F451" s="67"/>
      <c r="G451" s="91"/>
      <c r="H451" s="85"/>
      <c r="I451" s="61"/>
      <c r="J451" s="110"/>
      <c r="K451" s="58"/>
      <c r="L451" s="58"/>
      <c r="M451" s="110"/>
      <c r="N451" s="63"/>
      <c r="O451" s="63"/>
      <c r="P451" s="90"/>
      <c r="Q451" s="58"/>
      <c r="R451" s="34"/>
      <c r="S451" s="34"/>
      <c r="T451" s="34"/>
      <c r="U451" s="34"/>
      <c r="V451" s="34"/>
      <c r="W451" s="34"/>
      <c r="X451" s="34"/>
      <c r="Y451" s="34"/>
      <c r="Z451" s="34"/>
      <c r="AA451" s="34"/>
      <c r="AB451" s="34"/>
      <c r="AC451" s="109"/>
      <c r="AD451" s="57"/>
      <c r="AE451" s="57"/>
      <c r="AF451" s="63"/>
      <c r="AG451" s="63"/>
      <c r="AH451" s="82"/>
      <c r="AI451" s="82"/>
      <c r="AJ451" s="78"/>
      <c r="AK451" s="78"/>
      <c r="AL451" s="78"/>
      <c r="AM451" s="80"/>
      <c r="AN451" s="80"/>
      <c r="AO451" s="80"/>
      <c r="AP451" s="80"/>
      <c r="AQ451" s="76"/>
      <c r="AR451" s="114"/>
      <c r="AS451" s="34"/>
    </row>
    <row r="452" spans="1:45" ht="15" hidden="1" customHeight="1">
      <c r="A452" s="66"/>
      <c r="B452" s="67"/>
      <c r="C452" s="67"/>
      <c r="D452" s="67"/>
      <c r="E452" s="111"/>
      <c r="F452" s="67"/>
      <c r="G452" s="91"/>
      <c r="H452" s="85"/>
      <c r="I452" s="61"/>
      <c r="J452" s="110"/>
      <c r="K452" s="58"/>
      <c r="L452" s="58"/>
      <c r="M452" s="110"/>
      <c r="N452" s="63"/>
      <c r="O452" s="63"/>
      <c r="P452" s="90"/>
      <c r="Q452" s="58"/>
      <c r="R452" s="34"/>
      <c r="S452" s="34"/>
      <c r="T452" s="34"/>
      <c r="U452" s="34"/>
      <c r="V452" s="34"/>
      <c r="W452" s="34"/>
      <c r="X452" s="34"/>
      <c r="Y452" s="34"/>
      <c r="Z452" s="34"/>
      <c r="AA452" s="34"/>
      <c r="AB452" s="34"/>
      <c r="AC452" s="109"/>
      <c r="AD452" s="57"/>
      <c r="AE452" s="57"/>
      <c r="AF452" s="63"/>
      <c r="AG452" s="63"/>
      <c r="AH452" s="82"/>
      <c r="AI452" s="82"/>
      <c r="AJ452" s="78"/>
      <c r="AK452" s="78"/>
      <c r="AL452" s="78"/>
      <c r="AM452" s="80"/>
      <c r="AN452" s="80"/>
      <c r="AO452" s="80"/>
      <c r="AP452" s="80"/>
      <c r="AQ452" s="76"/>
      <c r="AR452" s="114"/>
      <c r="AS452" s="34"/>
    </row>
    <row r="453" spans="1:45" ht="15" hidden="1" customHeight="1">
      <c r="A453" s="66"/>
      <c r="B453" s="67"/>
      <c r="C453" s="67"/>
      <c r="D453" s="67"/>
      <c r="E453" s="111"/>
      <c r="F453" s="67"/>
      <c r="G453" s="91"/>
      <c r="H453" s="85"/>
      <c r="I453" s="61"/>
      <c r="J453" s="110"/>
      <c r="K453" s="58"/>
      <c r="L453" s="58"/>
      <c r="M453" s="110"/>
      <c r="N453" s="63"/>
      <c r="O453" s="63"/>
      <c r="P453" s="90"/>
      <c r="Q453" s="58"/>
      <c r="R453" s="34"/>
      <c r="S453" s="34"/>
      <c r="T453" s="34"/>
      <c r="U453" s="34"/>
      <c r="V453" s="34"/>
      <c r="W453" s="34"/>
      <c r="X453" s="34"/>
      <c r="Y453" s="34"/>
      <c r="Z453" s="34"/>
      <c r="AA453" s="34"/>
      <c r="AB453" s="34"/>
      <c r="AC453" s="109"/>
      <c r="AD453" s="57"/>
      <c r="AE453" s="57"/>
      <c r="AF453" s="63"/>
      <c r="AG453" s="63"/>
      <c r="AH453" s="82"/>
      <c r="AI453" s="82"/>
      <c r="AJ453" s="78"/>
      <c r="AK453" s="78"/>
      <c r="AL453" s="78"/>
      <c r="AM453" s="80"/>
      <c r="AN453" s="80"/>
      <c r="AO453" s="80"/>
      <c r="AP453" s="80"/>
      <c r="AQ453" s="76"/>
      <c r="AR453" s="114"/>
      <c r="AS453" s="34"/>
    </row>
    <row r="454" spans="1:45" ht="15" hidden="1" customHeight="1">
      <c r="A454" s="66"/>
      <c r="B454" s="67"/>
      <c r="C454" s="67"/>
      <c r="D454" s="67"/>
      <c r="E454" s="111"/>
      <c r="F454" s="67"/>
      <c r="G454" s="91"/>
      <c r="H454" s="85"/>
      <c r="I454" s="61"/>
      <c r="J454" s="110"/>
      <c r="K454" s="58"/>
      <c r="L454" s="58"/>
      <c r="M454" s="110"/>
      <c r="N454" s="63"/>
      <c r="O454" s="63"/>
      <c r="P454" s="90"/>
      <c r="Q454" s="58"/>
      <c r="R454" s="34"/>
      <c r="S454" s="34"/>
      <c r="T454" s="34"/>
      <c r="U454" s="34"/>
      <c r="V454" s="34"/>
      <c r="W454" s="34"/>
      <c r="X454" s="34"/>
      <c r="Y454" s="34"/>
      <c r="Z454" s="34"/>
      <c r="AA454" s="34"/>
      <c r="AB454" s="34"/>
      <c r="AC454" s="109"/>
      <c r="AD454" s="57"/>
      <c r="AE454" s="57"/>
      <c r="AF454" s="63"/>
      <c r="AG454" s="63"/>
      <c r="AH454" s="82"/>
      <c r="AI454" s="82"/>
      <c r="AJ454" s="78"/>
      <c r="AK454" s="78"/>
      <c r="AL454" s="78"/>
      <c r="AM454" s="80"/>
      <c r="AN454" s="80"/>
      <c r="AO454" s="80"/>
      <c r="AP454" s="80"/>
      <c r="AQ454" s="76"/>
      <c r="AR454" s="114"/>
      <c r="AS454" s="34"/>
    </row>
  </sheetData>
  <mergeCells count="1212">
    <mergeCell ref="AS425:AS429"/>
    <mergeCell ref="AS430:AS434"/>
    <mergeCell ref="AS435:AS439"/>
    <mergeCell ref="AS340:AS344"/>
    <mergeCell ref="AS345:AS349"/>
    <mergeCell ref="AS350:AS354"/>
    <mergeCell ref="AS355:AS359"/>
    <mergeCell ref="AS360:AS364"/>
    <mergeCell ref="AS365:AS369"/>
    <mergeCell ref="AS370:AS374"/>
    <mergeCell ref="AS375:AS379"/>
    <mergeCell ref="AS380:AS384"/>
    <mergeCell ref="AS385:AS389"/>
    <mergeCell ref="AS390:AS394"/>
    <mergeCell ref="AS395:AS399"/>
    <mergeCell ref="AS400:AS404"/>
    <mergeCell ref="AS405:AS409"/>
    <mergeCell ref="AS410:AS414"/>
    <mergeCell ref="AS415:AS419"/>
    <mergeCell ref="AS420:AS424"/>
    <mergeCell ref="AS255:AS259"/>
    <mergeCell ref="AS260:AS264"/>
    <mergeCell ref="AS265:AS269"/>
    <mergeCell ref="AS270:AS274"/>
    <mergeCell ref="AS275:AS279"/>
    <mergeCell ref="AS280:AS284"/>
    <mergeCell ref="AS285:AS289"/>
    <mergeCell ref="AS290:AS294"/>
    <mergeCell ref="AS295:AS299"/>
    <mergeCell ref="AS300:AS304"/>
    <mergeCell ref="AS305:AS309"/>
    <mergeCell ref="AS310:AS314"/>
    <mergeCell ref="AS315:AS319"/>
    <mergeCell ref="AS320:AS324"/>
    <mergeCell ref="AS325:AS329"/>
    <mergeCell ref="AS330:AS334"/>
    <mergeCell ref="AS335:AS339"/>
    <mergeCell ref="AS170:AS174"/>
    <mergeCell ref="AS175:AS179"/>
    <mergeCell ref="AS180:AS184"/>
    <mergeCell ref="AS185:AS189"/>
    <mergeCell ref="AS190:AS194"/>
    <mergeCell ref="AS195:AS199"/>
    <mergeCell ref="AS200:AS204"/>
    <mergeCell ref="AS205:AS209"/>
    <mergeCell ref="AS210:AS214"/>
    <mergeCell ref="AS215:AS219"/>
    <mergeCell ref="AS220:AS224"/>
    <mergeCell ref="AS225:AS229"/>
    <mergeCell ref="AS230:AS234"/>
    <mergeCell ref="AS235:AS239"/>
    <mergeCell ref="AS240:AS244"/>
    <mergeCell ref="AS245:AS249"/>
    <mergeCell ref="AS250:AS254"/>
    <mergeCell ref="AS85:AS89"/>
    <mergeCell ref="AS90:AS94"/>
    <mergeCell ref="AS95:AS99"/>
    <mergeCell ref="AS100:AS104"/>
    <mergeCell ref="AS105:AS109"/>
    <mergeCell ref="AS110:AS114"/>
    <mergeCell ref="AS115:AS119"/>
    <mergeCell ref="AS120:AS124"/>
    <mergeCell ref="AS125:AS129"/>
    <mergeCell ref="AS130:AS134"/>
    <mergeCell ref="AS135:AS139"/>
    <mergeCell ref="AS140:AS144"/>
    <mergeCell ref="AS145:AS149"/>
    <mergeCell ref="AS150:AS154"/>
    <mergeCell ref="AS155:AS159"/>
    <mergeCell ref="AS160:AS164"/>
    <mergeCell ref="AS165:AS169"/>
    <mergeCell ref="AS3:AS4"/>
    <mergeCell ref="AS5:AS9"/>
    <mergeCell ref="AS10:AS14"/>
    <mergeCell ref="AS15:AS19"/>
    <mergeCell ref="AS20:AS24"/>
    <mergeCell ref="AS25:AS29"/>
    <mergeCell ref="AS30:AS34"/>
    <mergeCell ref="AS35:AS39"/>
    <mergeCell ref="AS40:AS44"/>
    <mergeCell ref="AS45:AS49"/>
    <mergeCell ref="AS50:AS54"/>
    <mergeCell ref="AS55:AS59"/>
    <mergeCell ref="AS60:AS64"/>
    <mergeCell ref="AS65:AS69"/>
    <mergeCell ref="AS70:AS74"/>
    <mergeCell ref="AS75:AS79"/>
    <mergeCell ref="AS80:AS84"/>
    <mergeCell ref="AF430:AF454"/>
    <mergeCell ref="AG430:AG454"/>
    <mergeCell ref="AH430:AH454"/>
    <mergeCell ref="AI430:AI454"/>
    <mergeCell ref="AJ430:AJ454"/>
    <mergeCell ref="AK430:AK454"/>
    <mergeCell ref="AL430:AL454"/>
    <mergeCell ref="AM430:AM454"/>
    <mergeCell ref="N430:N454"/>
    <mergeCell ref="O430:O454"/>
    <mergeCell ref="P430:P454"/>
    <mergeCell ref="Q430:Q434"/>
    <mergeCell ref="J435:J439"/>
    <mergeCell ref="K435:K439"/>
    <mergeCell ref="L435:L439"/>
    <mergeCell ref="Q435:Q439"/>
    <mergeCell ref="J440:J444"/>
    <mergeCell ref="K440:K444"/>
    <mergeCell ref="L440:L444"/>
    <mergeCell ref="Q440:Q444"/>
    <mergeCell ref="J445:J449"/>
    <mergeCell ref="K445:K449"/>
    <mergeCell ref="L445:L449"/>
    <mergeCell ref="Q445:Q449"/>
    <mergeCell ref="J450:J454"/>
    <mergeCell ref="K450:K454"/>
    <mergeCell ref="L450:L454"/>
    <mergeCell ref="Q450:Q454"/>
    <mergeCell ref="M430:M454"/>
    <mergeCell ref="AN430:AN454"/>
    <mergeCell ref="AO430:AO454"/>
    <mergeCell ref="AP430:AP454"/>
    <mergeCell ref="AQ430:AQ454"/>
    <mergeCell ref="AR430:AR434"/>
    <mergeCell ref="AR435:AR439"/>
    <mergeCell ref="AR440:AR444"/>
    <mergeCell ref="AR445:AR449"/>
    <mergeCell ref="AR450:AR454"/>
    <mergeCell ref="AC405:AC429"/>
    <mergeCell ref="AD405:AD429"/>
    <mergeCell ref="AE405:AE429"/>
    <mergeCell ref="AF405:AF429"/>
    <mergeCell ref="AG405:AG429"/>
    <mergeCell ref="AH405:AH429"/>
    <mergeCell ref="AI405:AI429"/>
    <mergeCell ref="AJ405:AJ429"/>
    <mergeCell ref="AK405:AK429"/>
    <mergeCell ref="AL405:AL429"/>
    <mergeCell ref="AM405:AM429"/>
    <mergeCell ref="AN405:AN429"/>
    <mergeCell ref="AO405:AO429"/>
    <mergeCell ref="AP405:AP429"/>
    <mergeCell ref="AQ405:AQ429"/>
    <mergeCell ref="AR405:AR409"/>
    <mergeCell ref="AR410:AR414"/>
    <mergeCell ref="AR415:AR419"/>
    <mergeCell ref="AR420:AR424"/>
    <mergeCell ref="AR425:AR429"/>
    <mergeCell ref="AC430:AC454"/>
    <mergeCell ref="AD430:AD454"/>
    <mergeCell ref="AE430:AE454"/>
    <mergeCell ref="N405:N429"/>
    <mergeCell ref="O405:O429"/>
    <mergeCell ref="P405:P429"/>
    <mergeCell ref="Q405:Q409"/>
    <mergeCell ref="J410:J414"/>
    <mergeCell ref="K410:K414"/>
    <mergeCell ref="L410:L414"/>
    <mergeCell ref="Q410:Q414"/>
    <mergeCell ref="J415:J419"/>
    <mergeCell ref="K415:K419"/>
    <mergeCell ref="L415:L419"/>
    <mergeCell ref="Q415:Q419"/>
    <mergeCell ref="J420:J424"/>
    <mergeCell ref="K420:K424"/>
    <mergeCell ref="L420:L424"/>
    <mergeCell ref="Q420:Q424"/>
    <mergeCell ref="J425:J429"/>
    <mergeCell ref="K425:K429"/>
    <mergeCell ref="L425:L429"/>
    <mergeCell ref="Q425:Q429"/>
    <mergeCell ref="M405:M429"/>
    <mergeCell ref="A405:A429"/>
    <mergeCell ref="B405:B429"/>
    <mergeCell ref="C405:C429"/>
    <mergeCell ref="D405:D429"/>
    <mergeCell ref="E405:E429"/>
    <mergeCell ref="F405:F429"/>
    <mergeCell ref="G405:G429"/>
    <mergeCell ref="A430:A454"/>
    <mergeCell ref="B430:B454"/>
    <mergeCell ref="C430:C454"/>
    <mergeCell ref="D430:D454"/>
    <mergeCell ref="E430:E454"/>
    <mergeCell ref="F430:F454"/>
    <mergeCell ref="G430:G454"/>
    <mergeCell ref="J405:J409"/>
    <mergeCell ref="K405:K409"/>
    <mergeCell ref="L405:L409"/>
    <mergeCell ref="J430:J434"/>
    <mergeCell ref="K430:K434"/>
    <mergeCell ref="L430:L434"/>
    <mergeCell ref="I405:I409"/>
    <mergeCell ref="I410:I414"/>
    <mergeCell ref="I415:I419"/>
    <mergeCell ref="I420:I424"/>
    <mergeCell ref="I425:I429"/>
    <mergeCell ref="I430:I434"/>
    <mergeCell ref="I435:I439"/>
    <mergeCell ref="I440:I444"/>
    <mergeCell ref="I445:I449"/>
    <mergeCell ref="I450:I454"/>
    <mergeCell ref="H405:H429"/>
    <mergeCell ref="H430:H454"/>
    <mergeCell ref="AR395:AR399"/>
    <mergeCell ref="I400:I404"/>
    <mergeCell ref="J400:J404"/>
    <mergeCell ref="K400:K404"/>
    <mergeCell ref="L400:L404"/>
    <mergeCell ref="Q400:Q404"/>
    <mergeCell ref="R400:R404"/>
    <mergeCell ref="AR400:AR404"/>
    <mergeCell ref="AR385:AR389"/>
    <mergeCell ref="I390:I394"/>
    <mergeCell ref="J390:J394"/>
    <mergeCell ref="K390:K394"/>
    <mergeCell ref="L390:L394"/>
    <mergeCell ref="Q390:Q394"/>
    <mergeCell ref="R390:R394"/>
    <mergeCell ref="AR390:AR394"/>
    <mergeCell ref="AO380:AO404"/>
    <mergeCell ref="AP380:AP404"/>
    <mergeCell ref="AQ380:AQ404"/>
    <mergeCell ref="AR380:AR384"/>
    <mergeCell ref="I385:I389"/>
    <mergeCell ref="J385:J389"/>
    <mergeCell ref="K385:K389"/>
    <mergeCell ref="L385:L389"/>
    <mergeCell ref="Q385:Q389"/>
    <mergeCell ref="R385:R389"/>
    <mergeCell ref="AI380:AI404"/>
    <mergeCell ref="AJ380:AJ404"/>
    <mergeCell ref="AK380:AK404"/>
    <mergeCell ref="AL380:AL404"/>
    <mergeCell ref="AM380:AM404"/>
    <mergeCell ref="AN380:AN404"/>
    <mergeCell ref="AC380:AC404"/>
    <mergeCell ref="AD380:AD404"/>
    <mergeCell ref="AE380:AE404"/>
    <mergeCell ref="AF380:AF404"/>
    <mergeCell ref="AG380:AG404"/>
    <mergeCell ref="AH380:AH404"/>
    <mergeCell ref="M380:M404"/>
    <mergeCell ref="N380:N404"/>
    <mergeCell ref="O380:O404"/>
    <mergeCell ref="P380:P404"/>
    <mergeCell ref="Q380:Q384"/>
    <mergeCell ref="R380:R384"/>
    <mergeCell ref="Q395:Q399"/>
    <mergeCell ref="R395:R399"/>
    <mergeCell ref="AR360:AR364"/>
    <mergeCell ref="I365:I369"/>
    <mergeCell ref="G380:G404"/>
    <mergeCell ref="H380:H404"/>
    <mergeCell ref="I380:I384"/>
    <mergeCell ref="J380:J384"/>
    <mergeCell ref="K380:K384"/>
    <mergeCell ref="L380:L384"/>
    <mergeCell ref="I395:I399"/>
    <mergeCell ref="J395:J399"/>
    <mergeCell ref="K395:K399"/>
    <mergeCell ref="L395:L399"/>
    <mergeCell ref="I360:I364"/>
    <mergeCell ref="J360:J364"/>
    <mergeCell ref="K360:K364"/>
    <mergeCell ref="L360:L364"/>
    <mergeCell ref="Q360:Q364"/>
    <mergeCell ref="R360:R364"/>
    <mergeCell ref="A380:A404"/>
    <mergeCell ref="B380:B404"/>
    <mergeCell ref="C380:C404"/>
    <mergeCell ref="D380:D404"/>
    <mergeCell ref="E380:E404"/>
    <mergeCell ref="F380:F404"/>
    <mergeCell ref="AR370:AR374"/>
    <mergeCell ref="I375:I379"/>
    <mergeCell ref="J375:J379"/>
    <mergeCell ref="K375:K379"/>
    <mergeCell ref="L375:L379"/>
    <mergeCell ref="Q375:Q379"/>
    <mergeCell ref="R375:R379"/>
    <mergeCell ref="AR375:AR379"/>
    <mergeCell ref="O355:O379"/>
    <mergeCell ref="P355:P379"/>
    <mergeCell ref="Q355:Q359"/>
    <mergeCell ref="R355:R359"/>
    <mergeCell ref="Q370:Q374"/>
    <mergeCell ref="R370:R374"/>
    <mergeCell ref="G355:G379"/>
    <mergeCell ref="H355:H379"/>
    <mergeCell ref="J365:J369"/>
    <mergeCell ref="K365:K369"/>
    <mergeCell ref="L365:L369"/>
    <mergeCell ref="Q365:Q369"/>
    <mergeCell ref="R365:R369"/>
    <mergeCell ref="AR365:AR369"/>
    <mergeCell ref="AO355:AO379"/>
    <mergeCell ref="AP355:AP379"/>
    <mergeCell ref="AQ355:AQ379"/>
    <mergeCell ref="AR355:AR359"/>
    <mergeCell ref="AI355:AI379"/>
    <mergeCell ref="AJ355:AJ379"/>
    <mergeCell ref="AK355:AK379"/>
    <mergeCell ref="AL355:AL379"/>
    <mergeCell ref="AM355:AM379"/>
    <mergeCell ref="AN355:AN379"/>
    <mergeCell ref="AC355:AC379"/>
    <mergeCell ref="AD355:AD379"/>
    <mergeCell ref="AE355:AE379"/>
    <mergeCell ref="AF355:AF379"/>
    <mergeCell ref="AG355:AG379"/>
    <mergeCell ref="AH355:AH379"/>
    <mergeCell ref="M355:M379"/>
    <mergeCell ref="N355:N379"/>
    <mergeCell ref="I355:I359"/>
    <mergeCell ref="J355:J359"/>
    <mergeCell ref="K355:K359"/>
    <mergeCell ref="L355:L359"/>
    <mergeCell ref="I370:I374"/>
    <mergeCell ref="J370:J374"/>
    <mergeCell ref="K370:K374"/>
    <mergeCell ref="L370:L374"/>
    <mergeCell ref="A355:A379"/>
    <mergeCell ref="B355:B379"/>
    <mergeCell ref="C355:C379"/>
    <mergeCell ref="D355:D379"/>
    <mergeCell ref="E355:E379"/>
    <mergeCell ref="F355:F379"/>
    <mergeCell ref="AR345:AR349"/>
    <mergeCell ref="I350:I354"/>
    <mergeCell ref="J350:J354"/>
    <mergeCell ref="K350:K354"/>
    <mergeCell ref="L350:L354"/>
    <mergeCell ref="Q350:Q354"/>
    <mergeCell ref="R350:R354"/>
    <mergeCell ref="AR350:AR354"/>
    <mergeCell ref="O330:O354"/>
    <mergeCell ref="P330:P354"/>
    <mergeCell ref="Q330:Q334"/>
    <mergeCell ref="R330:R334"/>
    <mergeCell ref="Q345:Q349"/>
    <mergeCell ref="R345:R349"/>
    <mergeCell ref="G330:G354"/>
    <mergeCell ref="H330:H354"/>
    <mergeCell ref="I330:I334"/>
    <mergeCell ref="J330:J334"/>
    <mergeCell ref="AR335:AR339"/>
    <mergeCell ref="I340:I344"/>
    <mergeCell ref="J340:J344"/>
    <mergeCell ref="K340:K344"/>
    <mergeCell ref="L340:L344"/>
    <mergeCell ref="Q340:Q344"/>
    <mergeCell ref="R340:R344"/>
    <mergeCell ref="AR340:AR344"/>
    <mergeCell ref="AO330:AO354"/>
    <mergeCell ref="AP330:AP354"/>
    <mergeCell ref="AQ330:AQ354"/>
    <mergeCell ref="AR330:AR334"/>
    <mergeCell ref="I335:I339"/>
    <mergeCell ref="J335:J339"/>
    <mergeCell ref="K335:K339"/>
    <mergeCell ref="L335:L339"/>
    <mergeCell ref="Q335:Q339"/>
    <mergeCell ref="R335:R339"/>
    <mergeCell ref="AI330:AI354"/>
    <mergeCell ref="AJ330:AJ354"/>
    <mergeCell ref="AK330:AK354"/>
    <mergeCell ref="AL330:AL354"/>
    <mergeCell ref="AM330:AM354"/>
    <mergeCell ref="AN330:AN354"/>
    <mergeCell ref="AC330:AC354"/>
    <mergeCell ref="AD330:AD354"/>
    <mergeCell ref="AE330:AE354"/>
    <mergeCell ref="AF330:AF354"/>
    <mergeCell ref="AG330:AG354"/>
    <mergeCell ref="AH330:AH354"/>
    <mergeCell ref="M330:M354"/>
    <mergeCell ref="N330:N354"/>
    <mergeCell ref="K330:K334"/>
    <mergeCell ref="L330:L334"/>
    <mergeCell ref="I345:I349"/>
    <mergeCell ref="J345:J349"/>
    <mergeCell ref="K345:K349"/>
    <mergeCell ref="L345:L349"/>
    <mergeCell ref="A330:A354"/>
    <mergeCell ref="B330:B354"/>
    <mergeCell ref="C330:C354"/>
    <mergeCell ref="D330:D354"/>
    <mergeCell ref="E330:E354"/>
    <mergeCell ref="F330:F354"/>
    <mergeCell ref="AR320:AR324"/>
    <mergeCell ref="I325:I329"/>
    <mergeCell ref="J325:J329"/>
    <mergeCell ref="K325:K329"/>
    <mergeCell ref="L325:L329"/>
    <mergeCell ref="Q325:Q329"/>
    <mergeCell ref="R325:R329"/>
    <mergeCell ref="AR325:AR329"/>
    <mergeCell ref="O305:O329"/>
    <mergeCell ref="P305:P329"/>
    <mergeCell ref="Q305:Q309"/>
    <mergeCell ref="R305:R309"/>
    <mergeCell ref="Q320:Q324"/>
    <mergeCell ref="R320:R324"/>
    <mergeCell ref="G305:G329"/>
    <mergeCell ref="H305:H329"/>
    <mergeCell ref="I305:I309"/>
    <mergeCell ref="J305:J309"/>
    <mergeCell ref="K305:K309"/>
    <mergeCell ref="L305:L309"/>
    <mergeCell ref="AR310:AR314"/>
    <mergeCell ref="I315:I319"/>
    <mergeCell ref="J315:J319"/>
    <mergeCell ref="K315:K319"/>
    <mergeCell ref="L315:L319"/>
    <mergeCell ref="Q315:Q319"/>
    <mergeCell ref="R315:R319"/>
    <mergeCell ref="AR315:AR319"/>
    <mergeCell ref="AO305:AO329"/>
    <mergeCell ref="AP305:AP329"/>
    <mergeCell ref="AQ305:AQ329"/>
    <mergeCell ref="AR305:AR309"/>
    <mergeCell ref="I310:I314"/>
    <mergeCell ref="J310:J314"/>
    <mergeCell ref="K310:K314"/>
    <mergeCell ref="L310:L314"/>
    <mergeCell ref="Q310:Q314"/>
    <mergeCell ref="R310:R314"/>
    <mergeCell ref="AI305:AI329"/>
    <mergeCell ref="AJ305:AJ329"/>
    <mergeCell ref="AK305:AK329"/>
    <mergeCell ref="AL305:AL329"/>
    <mergeCell ref="AM305:AM329"/>
    <mergeCell ref="AN305:AN329"/>
    <mergeCell ref="AC305:AC329"/>
    <mergeCell ref="AD305:AD329"/>
    <mergeCell ref="AE305:AE329"/>
    <mergeCell ref="AF305:AF329"/>
    <mergeCell ref="AG305:AG329"/>
    <mergeCell ref="AH305:AH329"/>
    <mergeCell ref="M305:M329"/>
    <mergeCell ref="N305:N329"/>
    <mergeCell ref="I320:I324"/>
    <mergeCell ref="J320:J324"/>
    <mergeCell ref="K320:K324"/>
    <mergeCell ref="L320:L324"/>
    <mergeCell ref="A305:A329"/>
    <mergeCell ref="B305:B329"/>
    <mergeCell ref="C305:C329"/>
    <mergeCell ref="D305:D329"/>
    <mergeCell ref="E305:E329"/>
    <mergeCell ref="F305:F329"/>
    <mergeCell ref="AR295:AR299"/>
    <mergeCell ref="I300:I304"/>
    <mergeCell ref="J300:J304"/>
    <mergeCell ref="K300:K304"/>
    <mergeCell ref="L300:L304"/>
    <mergeCell ref="Q300:Q304"/>
    <mergeCell ref="R300:R304"/>
    <mergeCell ref="AR300:AR304"/>
    <mergeCell ref="O280:O304"/>
    <mergeCell ref="P280:P304"/>
    <mergeCell ref="Q280:Q284"/>
    <mergeCell ref="R280:R284"/>
    <mergeCell ref="Q295:Q299"/>
    <mergeCell ref="R295:R299"/>
    <mergeCell ref="G280:G304"/>
    <mergeCell ref="H280:H304"/>
    <mergeCell ref="I280:I284"/>
    <mergeCell ref="J280:J284"/>
    <mergeCell ref="K280:K284"/>
    <mergeCell ref="L280:L284"/>
    <mergeCell ref="I295:I299"/>
    <mergeCell ref="J295:J299"/>
    <mergeCell ref="AR285:AR289"/>
    <mergeCell ref="I290:I294"/>
    <mergeCell ref="J290:J294"/>
    <mergeCell ref="K290:K294"/>
    <mergeCell ref="L290:L294"/>
    <mergeCell ref="Q290:Q294"/>
    <mergeCell ref="R290:R294"/>
    <mergeCell ref="AR290:AR294"/>
    <mergeCell ref="AO280:AO304"/>
    <mergeCell ref="AP280:AP304"/>
    <mergeCell ref="AQ280:AQ304"/>
    <mergeCell ref="AR280:AR284"/>
    <mergeCell ref="I285:I289"/>
    <mergeCell ref="J285:J289"/>
    <mergeCell ref="K285:K289"/>
    <mergeCell ref="L285:L289"/>
    <mergeCell ref="Q285:Q289"/>
    <mergeCell ref="R285:R289"/>
    <mergeCell ref="AI280:AI304"/>
    <mergeCell ref="AJ280:AJ304"/>
    <mergeCell ref="AK280:AK304"/>
    <mergeCell ref="AL280:AL304"/>
    <mergeCell ref="AM280:AM304"/>
    <mergeCell ref="AN280:AN304"/>
    <mergeCell ref="AC280:AC304"/>
    <mergeCell ref="AD280:AD304"/>
    <mergeCell ref="AE280:AE304"/>
    <mergeCell ref="AF280:AF304"/>
    <mergeCell ref="AG280:AG304"/>
    <mergeCell ref="AH280:AH304"/>
    <mergeCell ref="M280:M304"/>
    <mergeCell ref="N280:N304"/>
    <mergeCell ref="K295:K299"/>
    <mergeCell ref="L295:L299"/>
    <mergeCell ref="A280:A304"/>
    <mergeCell ref="B280:B304"/>
    <mergeCell ref="C280:C304"/>
    <mergeCell ref="D280:D304"/>
    <mergeCell ref="E280:E304"/>
    <mergeCell ref="F280:F304"/>
    <mergeCell ref="AR270:AR274"/>
    <mergeCell ref="I275:I279"/>
    <mergeCell ref="J275:J279"/>
    <mergeCell ref="K275:K279"/>
    <mergeCell ref="L275:L279"/>
    <mergeCell ref="Q275:Q279"/>
    <mergeCell ref="R275:R279"/>
    <mergeCell ref="AR275:AR279"/>
    <mergeCell ref="O255:O279"/>
    <mergeCell ref="P255:P279"/>
    <mergeCell ref="Q255:Q259"/>
    <mergeCell ref="R255:R259"/>
    <mergeCell ref="Q270:Q274"/>
    <mergeCell ref="R270:R274"/>
    <mergeCell ref="G255:G279"/>
    <mergeCell ref="H255:H279"/>
    <mergeCell ref="I255:I259"/>
    <mergeCell ref="J255:J259"/>
    <mergeCell ref="K255:K259"/>
    <mergeCell ref="L255:L259"/>
    <mergeCell ref="AR260:AR264"/>
    <mergeCell ref="I265:I269"/>
    <mergeCell ref="J265:J269"/>
    <mergeCell ref="K265:K269"/>
    <mergeCell ref="L265:L269"/>
    <mergeCell ref="Q265:Q269"/>
    <mergeCell ref="R265:R269"/>
    <mergeCell ref="AR265:AR269"/>
    <mergeCell ref="AO255:AO279"/>
    <mergeCell ref="AP255:AP279"/>
    <mergeCell ref="AQ255:AQ279"/>
    <mergeCell ref="AR255:AR259"/>
    <mergeCell ref="I260:I264"/>
    <mergeCell ref="J260:J264"/>
    <mergeCell ref="K260:K264"/>
    <mergeCell ref="L260:L264"/>
    <mergeCell ref="Q260:Q264"/>
    <mergeCell ref="R260:R264"/>
    <mergeCell ref="AI255:AI279"/>
    <mergeCell ref="AJ255:AJ279"/>
    <mergeCell ref="AK255:AK279"/>
    <mergeCell ref="AL255:AL279"/>
    <mergeCell ref="AM255:AM279"/>
    <mergeCell ref="AN255:AN279"/>
    <mergeCell ref="AC255:AC279"/>
    <mergeCell ref="AD255:AD279"/>
    <mergeCell ref="AE255:AE279"/>
    <mergeCell ref="AF255:AF279"/>
    <mergeCell ref="AG255:AG279"/>
    <mergeCell ref="AH255:AH279"/>
    <mergeCell ref="M255:M279"/>
    <mergeCell ref="N255:N279"/>
    <mergeCell ref="I270:I274"/>
    <mergeCell ref="J270:J274"/>
    <mergeCell ref="K270:K274"/>
    <mergeCell ref="L270:L274"/>
    <mergeCell ref="A255:A279"/>
    <mergeCell ref="B255:B279"/>
    <mergeCell ref="C255:C279"/>
    <mergeCell ref="D255:D279"/>
    <mergeCell ref="E255:E279"/>
    <mergeCell ref="F255:F279"/>
    <mergeCell ref="AR245:AR249"/>
    <mergeCell ref="I250:I254"/>
    <mergeCell ref="J250:J254"/>
    <mergeCell ref="K250:K254"/>
    <mergeCell ref="L250:L254"/>
    <mergeCell ref="Q250:Q254"/>
    <mergeCell ref="R250:R254"/>
    <mergeCell ref="AR250:AR254"/>
    <mergeCell ref="O230:O254"/>
    <mergeCell ref="P230:P254"/>
    <mergeCell ref="Q230:Q234"/>
    <mergeCell ref="R230:R234"/>
    <mergeCell ref="Q245:Q249"/>
    <mergeCell ref="R245:R249"/>
    <mergeCell ref="G230:G254"/>
    <mergeCell ref="H230:H254"/>
    <mergeCell ref="I230:I234"/>
    <mergeCell ref="J230:J234"/>
    <mergeCell ref="K230:K234"/>
    <mergeCell ref="L230:L234"/>
    <mergeCell ref="I245:I249"/>
    <mergeCell ref="J245:J249"/>
    <mergeCell ref="AR235:AR239"/>
    <mergeCell ref="I240:I244"/>
    <mergeCell ref="J240:J244"/>
    <mergeCell ref="K240:K244"/>
    <mergeCell ref="L240:L244"/>
    <mergeCell ref="Q240:Q244"/>
    <mergeCell ref="R240:R244"/>
    <mergeCell ref="AR240:AR244"/>
    <mergeCell ref="AO230:AO254"/>
    <mergeCell ref="AP230:AP254"/>
    <mergeCell ref="AQ230:AQ254"/>
    <mergeCell ref="AR230:AR234"/>
    <mergeCell ref="I235:I239"/>
    <mergeCell ref="J235:J239"/>
    <mergeCell ref="K235:K239"/>
    <mergeCell ref="L235:L239"/>
    <mergeCell ref="Q235:Q239"/>
    <mergeCell ref="R235:R239"/>
    <mergeCell ref="AI230:AI254"/>
    <mergeCell ref="AJ230:AJ254"/>
    <mergeCell ref="AK230:AK254"/>
    <mergeCell ref="AL230:AL254"/>
    <mergeCell ref="AM230:AM254"/>
    <mergeCell ref="AN230:AN254"/>
    <mergeCell ref="AC230:AC254"/>
    <mergeCell ref="AD230:AD254"/>
    <mergeCell ref="AE230:AE254"/>
    <mergeCell ref="AF230:AF254"/>
    <mergeCell ref="AG230:AG254"/>
    <mergeCell ref="AH230:AH254"/>
    <mergeCell ref="M230:M254"/>
    <mergeCell ref="N230:N254"/>
    <mergeCell ref="K245:K249"/>
    <mergeCell ref="L245:L249"/>
    <mergeCell ref="A230:A254"/>
    <mergeCell ref="B230:B254"/>
    <mergeCell ref="C230:C254"/>
    <mergeCell ref="D230:D254"/>
    <mergeCell ref="E230:E254"/>
    <mergeCell ref="F230:F254"/>
    <mergeCell ref="AR220:AR224"/>
    <mergeCell ref="I225:I229"/>
    <mergeCell ref="J225:J229"/>
    <mergeCell ref="K225:K229"/>
    <mergeCell ref="L225:L229"/>
    <mergeCell ref="Q225:Q229"/>
    <mergeCell ref="R225:R229"/>
    <mergeCell ref="AR225:AR229"/>
    <mergeCell ref="AR210:AR214"/>
    <mergeCell ref="I215:I219"/>
    <mergeCell ref="J215:J219"/>
    <mergeCell ref="K215:K219"/>
    <mergeCell ref="L215:L219"/>
    <mergeCell ref="Q215:Q219"/>
    <mergeCell ref="R215:R219"/>
    <mergeCell ref="AR215:AR219"/>
    <mergeCell ref="AO205:AO229"/>
    <mergeCell ref="AP205:AP229"/>
    <mergeCell ref="AQ205:AQ229"/>
    <mergeCell ref="AR205:AR209"/>
    <mergeCell ref="I210:I214"/>
    <mergeCell ref="J210:J214"/>
    <mergeCell ref="K210:K214"/>
    <mergeCell ref="L210:L214"/>
    <mergeCell ref="Q210:Q214"/>
    <mergeCell ref="R210:R214"/>
    <mergeCell ref="AI205:AI229"/>
    <mergeCell ref="AJ205:AJ229"/>
    <mergeCell ref="AK205:AK229"/>
    <mergeCell ref="AL205:AL229"/>
    <mergeCell ref="AM205:AM229"/>
    <mergeCell ref="AN205:AN229"/>
    <mergeCell ref="AC205:AC229"/>
    <mergeCell ref="AD205:AD229"/>
    <mergeCell ref="AE205:AE229"/>
    <mergeCell ref="AF205:AF229"/>
    <mergeCell ref="AG205:AG229"/>
    <mergeCell ref="AH205:AH229"/>
    <mergeCell ref="M205:M229"/>
    <mergeCell ref="N205:N229"/>
    <mergeCell ref="O205:O229"/>
    <mergeCell ref="P205:P229"/>
    <mergeCell ref="Q205:Q209"/>
    <mergeCell ref="R205:R209"/>
    <mergeCell ref="Q220:Q224"/>
    <mergeCell ref="R220:R224"/>
    <mergeCell ref="G205:G229"/>
    <mergeCell ref="H205:H229"/>
    <mergeCell ref="I205:I209"/>
    <mergeCell ref="J205:J209"/>
    <mergeCell ref="K205:K209"/>
    <mergeCell ref="L205:L209"/>
    <mergeCell ref="I220:I224"/>
    <mergeCell ref="J220:J224"/>
    <mergeCell ref="K220:K224"/>
    <mergeCell ref="L220:L224"/>
    <mergeCell ref="A205:A229"/>
    <mergeCell ref="B205:B229"/>
    <mergeCell ref="C205:C229"/>
    <mergeCell ref="D205:D229"/>
    <mergeCell ref="E205:E229"/>
    <mergeCell ref="F205:F229"/>
    <mergeCell ref="AR195:AR199"/>
    <mergeCell ref="I200:I204"/>
    <mergeCell ref="J200:J204"/>
    <mergeCell ref="K200:K204"/>
    <mergeCell ref="L200:L204"/>
    <mergeCell ref="Q200:Q204"/>
    <mergeCell ref="R200:R204"/>
    <mergeCell ref="AR200:AR204"/>
    <mergeCell ref="O180:O204"/>
    <mergeCell ref="P180:P204"/>
    <mergeCell ref="Q180:Q184"/>
    <mergeCell ref="R180:R184"/>
    <mergeCell ref="Q195:Q199"/>
    <mergeCell ref="R195:R199"/>
    <mergeCell ref="G180:G204"/>
    <mergeCell ref="H180:H204"/>
    <mergeCell ref="AR185:AR189"/>
    <mergeCell ref="I190:I194"/>
    <mergeCell ref="J190:J194"/>
    <mergeCell ref="K190:K194"/>
    <mergeCell ref="L190:L194"/>
    <mergeCell ref="Q190:Q194"/>
    <mergeCell ref="R190:R194"/>
    <mergeCell ref="AR190:AR194"/>
    <mergeCell ref="AO180:AO204"/>
    <mergeCell ref="AP180:AP204"/>
    <mergeCell ref="AQ180:AQ204"/>
    <mergeCell ref="AR180:AR184"/>
    <mergeCell ref="I185:I189"/>
    <mergeCell ref="J185:J189"/>
    <mergeCell ref="K185:K189"/>
    <mergeCell ref="L185:L189"/>
    <mergeCell ref="Q185:Q189"/>
    <mergeCell ref="R185:R189"/>
    <mergeCell ref="AI180:AI204"/>
    <mergeCell ref="AJ180:AJ204"/>
    <mergeCell ref="AK180:AK204"/>
    <mergeCell ref="AL180:AL204"/>
    <mergeCell ref="AM180:AM204"/>
    <mergeCell ref="AN180:AN204"/>
    <mergeCell ref="AC180:AC204"/>
    <mergeCell ref="AD180:AD204"/>
    <mergeCell ref="AE180:AE204"/>
    <mergeCell ref="AF180:AF204"/>
    <mergeCell ref="AG180:AG204"/>
    <mergeCell ref="AH180:AH204"/>
    <mergeCell ref="M180:M204"/>
    <mergeCell ref="N180:N204"/>
    <mergeCell ref="I180:I184"/>
    <mergeCell ref="J180:J184"/>
    <mergeCell ref="K180:K184"/>
    <mergeCell ref="L180:L184"/>
    <mergeCell ref="I195:I199"/>
    <mergeCell ref="J195:J199"/>
    <mergeCell ref="K195:K199"/>
    <mergeCell ref="L195:L199"/>
    <mergeCell ref="A180:A204"/>
    <mergeCell ref="B180:B204"/>
    <mergeCell ref="C180:C204"/>
    <mergeCell ref="D180:D204"/>
    <mergeCell ref="E180:E204"/>
    <mergeCell ref="F180:F204"/>
    <mergeCell ref="AR170:AR174"/>
    <mergeCell ref="I175:I179"/>
    <mergeCell ref="J175:J179"/>
    <mergeCell ref="K175:K179"/>
    <mergeCell ref="L175:L179"/>
    <mergeCell ref="Q175:Q179"/>
    <mergeCell ref="R175:R179"/>
    <mergeCell ref="AR175:AR179"/>
    <mergeCell ref="O155:O179"/>
    <mergeCell ref="P155:P179"/>
    <mergeCell ref="Q155:Q159"/>
    <mergeCell ref="R155:R159"/>
    <mergeCell ref="Q170:Q174"/>
    <mergeCell ref="R170:R174"/>
    <mergeCell ref="G155:G179"/>
    <mergeCell ref="H155:H179"/>
    <mergeCell ref="I155:I159"/>
    <mergeCell ref="J155:J159"/>
    <mergeCell ref="AR160:AR164"/>
    <mergeCell ref="I165:I169"/>
    <mergeCell ref="J165:J169"/>
    <mergeCell ref="K165:K169"/>
    <mergeCell ref="L165:L169"/>
    <mergeCell ref="Q165:Q169"/>
    <mergeCell ref="R165:R169"/>
    <mergeCell ref="AR165:AR169"/>
    <mergeCell ref="AO155:AO179"/>
    <mergeCell ref="AP155:AP179"/>
    <mergeCell ref="AQ155:AQ179"/>
    <mergeCell ref="AR155:AR159"/>
    <mergeCell ref="I160:I164"/>
    <mergeCell ref="J160:J164"/>
    <mergeCell ref="K160:K164"/>
    <mergeCell ref="L160:L164"/>
    <mergeCell ref="Q160:Q164"/>
    <mergeCell ref="R160:R164"/>
    <mergeCell ref="AI155:AI179"/>
    <mergeCell ref="AJ155:AJ179"/>
    <mergeCell ref="AK155:AK179"/>
    <mergeCell ref="AL155:AL179"/>
    <mergeCell ref="AM155:AM179"/>
    <mergeCell ref="AN155:AN179"/>
    <mergeCell ref="AC155:AC179"/>
    <mergeCell ref="AD155:AD179"/>
    <mergeCell ref="AE155:AE179"/>
    <mergeCell ref="AF155:AF179"/>
    <mergeCell ref="AG155:AG179"/>
    <mergeCell ref="AH155:AH179"/>
    <mergeCell ref="M155:M179"/>
    <mergeCell ref="N155:N179"/>
    <mergeCell ref="K155:K159"/>
    <mergeCell ref="L155:L159"/>
    <mergeCell ref="I170:I174"/>
    <mergeCell ref="J170:J174"/>
    <mergeCell ref="K170:K174"/>
    <mergeCell ref="L170:L174"/>
    <mergeCell ref="A155:A179"/>
    <mergeCell ref="B155:B179"/>
    <mergeCell ref="C155:C179"/>
    <mergeCell ref="D155:D179"/>
    <mergeCell ref="E155:E179"/>
    <mergeCell ref="F155:F179"/>
    <mergeCell ref="AR145:AR149"/>
    <mergeCell ref="I150:I154"/>
    <mergeCell ref="J150:J154"/>
    <mergeCell ref="K150:K154"/>
    <mergeCell ref="L150:L154"/>
    <mergeCell ref="Q150:Q154"/>
    <mergeCell ref="R150:R154"/>
    <mergeCell ref="AR150:AR154"/>
    <mergeCell ref="O130:O154"/>
    <mergeCell ref="P130:P154"/>
    <mergeCell ref="Q130:Q134"/>
    <mergeCell ref="R130:R134"/>
    <mergeCell ref="Q145:Q149"/>
    <mergeCell ref="R145:R149"/>
    <mergeCell ref="G130:G154"/>
    <mergeCell ref="H130:H154"/>
    <mergeCell ref="I130:I134"/>
    <mergeCell ref="J130:J134"/>
    <mergeCell ref="K130:K134"/>
    <mergeCell ref="L130:L134"/>
    <mergeCell ref="AR135:AR139"/>
    <mergeCell ref="I140:I144"/>
    <mergeCell ref="J140:J144"/>
    <mergeCell ref="K140:K144"/>
    <mergeCell ref="L140:L144"/>
    <mergeCell ref="Q140:Q144"/>
    <mergeCell ref="R140:R144"/>
    <mergeCell ref="AR140:AR144"/>
    <mergeCell ref="AO130:AO154"/>
    <mergeCell ref="AP130:AP154"/>
    <mergeCell ref="AQ130:AQ154"/>
    <mergeCell ref="AR130:AR134"/>
    <mergeCell ref="I135:I139"/>
    <mergeCell ref="J135:J139"/>
    <mergeCell ref="K135:K139"/>
    <mergeCell ref="L135:L139"/>
    <mergeCell ref="Q135:Q139"/>
    <mergeCell ref="R135:R139"/>
    <mergeCell ref="AI130:AI154"/>
    <mergeCell ref="AJ130:AJ154"/>
    <mergeCell ref="AK130:AK154"/>
    <mergeCell ref="AL130:AL154"/>
    <mergeCell ref="AM130:AM154"/>
    <mergeCell ref="AN130:AN154"/>
    <mergeCell ref="AC130:AC154"/>
    <mergeCell ref="AD130:AD154"/>
    <mergeCell ref="AE130:AE154"/>
    <mergeCell ref="AF130:AF154"/>
    <mergeCell ref="AG130:AG154"/>
    <mergeCell ref="AH130:AH154"/>
    <mergeCell ref="M130:M154"/>
    <mergeCell ref="N130:N154"/>
    <mergeCell ref="I145:I149"/>
    <mergeCell ref="J145:J149"/>
    <mergeCell ref="K145:K149"/>
    <mergeCell ref="L145:L149"/>
    <mergeCell ref="A130:A154"/>
    <mergeCell ref="B130:B154"/>
    <mergeCell ref="C130:C154"/>
    <mergeCell ref="D130:D154"/>
    <mergeCell ref="E130:E154"/>
    <mergeCell ref="F130:F154"/>
    <mergeCell ref="AR120:AR124"/>
    <mergeCell ref="I125:I129"/>
    <mergeCell ref="J125:J129"/>
    <mergeCell ref="K125:K129"/>
    <mergeCell ref="L125:L129"/>
    <mergeCell ref="Q125:Q129"/>
    <mergeCell ref="R125:R129"/>
    <mergeCell ref="AR125:AR129"/>
    <mergeCell ref="O105:O129"/>
    <mergeCell ref="P105:P129"/>
    <mergeCell ref="Q105:Q109"/>
    <mergeCell ref="R105:R109"/>
    <mergeCell ref="Q120:Q124"/>
    <mergeCell ref="R120:R124"/>
    <mergeCell ref="G105:G129"/>
    <mergeCell ref="H105:H129"/>
    <mergeCell ref="I105:I109"/>
    <mergeCell ref="J105:J109"/>
    <mergeCell ref="K105:K109"/>
    <mergeCell ref="L105:L109"/>
    <mergeCell ref="I120:I124"/>
    <mergeCell ref="J120:J124"/>
    <mergeCell ref="AR110:AR114"/>
    <mergeCell ref="I115:I119"/>
    <mergeCell ref="J115:J119"/>
    <mergeCell ref="K115:K119"/>
    <mergeCell ref="L115:L119"/>
    <mergeCell ref="Q115:Q119"/>
    <mergeCell ref="R115:R119"/>
    <mergeCell ref="AR115:AR119"/>
    <mergeCell ref="AO105:AO129"/>
    <mergeCell ref="AP105:AP129"/>
    <mergeCell ref="AQ105:AQ129"/>
    <mergeCell ref="AR105:AR109"/>
    <mergeCell ref="I110:I114"/>
    <mergeCell ref="J110:J114"/>
    <mergeCell ref="K110:K114"/>
    <mergeCell ref="L110:L114"/>
    <mergeCell ref="Q110:Q114"/>
    <mergeCell ref="R110:R114"/>
    <mergeCell ref="AI105:AI129"/>
    <mergeCell ref="AJ105:AJ129"/>
    <mergeCell ref="AK105:AK129"/>
    <mergeCell ref="AL105:AL129"/>
    <mergeCell ref="AM105:AM129"/>
    <mergeCell ref="AN105:AN129"/>
    <mergeCell ref="AC105:AC129"/>
    <mergeCell ref="AD105:AD129"/>
    <mergeCell ref="AE105:AE129"/>
    <mergeCell ref="AF105:AF129"/>
    <mergeCell ref="AG105:AG129"/>
    <mergeCell ref="AH105:AH129"/>
    <mergeCell ref="M105:M129"/>
    <mergeCell ref="N105:N129"/>
    <mergeCell ref="K120:K124"/>
    <mergeCell ref="L120:L124"/>
    <mergeCell ref="A105:A129"/>
    <mergeCell ref="B105:B129"/>
    <mergeCell ref="C105:C129"/>
    <mergeCell ref="D105:D129"/>
    <mergeCell ref="E105:E129"/>
    <mergeCell ref="F105:F129"/>
    <mergeCell ref="AR95:AR99"/>
    <mergeCell ref="I100:I104"/>
    <mergeCell ref="J100:J104"/>
    <mergeCell ref="K100:K104"/>
    <mergeCell ref="L100:L104"/>
    <mergeCell ref="Q100:Q104"/>
    <mergeCell ref="R100:R104"/>
    <mergeCell ref="AR100:AR104"/>
    <mergeCell ref="AR85:AR89"/>
    <mergeCell ref="I90:I94"/>
    <mergeCell ref="J90:J94"/>
    <mergeCell ref="K90:K94"/>
    <mergeCell ref="L90:L94"/>
    <mergeCell ref="Q90:Q94"/>
    <mergeCell ref="R90:R94"/>
    <mergeCell ref="AR90:AR94"/>
    <mergeCell ref="AO80:AO104"/>
    <mergeCell ref="AP80:AP104"/>
    <mergeCell ref="AQ80:AQ104"/>
    <mergeCell ref="AR80:AR84"/>
    <mergeCell ref="I85:I89"/>
    <mergeCell ref="J85:J89"/>
    <mergeCell ref="K85:K89"/>
    <mergeCell ref="L85:L89"/>
    <mergeCell ref="A80:A104"/>
    <mergeCell ref="B80:B104"/>
    <mergeCell ref="C80:C104"/>
    <mergeCell ref="D80:D104"/>
    <mergeCell ref="E80:E104"/>
    <mergeCell ref="F80:F104"/>
    <mergeCell ref="AR70:AR74"/>
    <mergeCell ref="I75:I79"/>
    <mergeCell ref="J75:J79"/>
    <mergeCell ref="K75:K79"/>
    <mergeCell ref="L75:L79"/>
    <mergeCell ref="Q75:Q79"/>
    <mergeCell ref="R75:R79"/>
    <mergeCell ref="AR75:AR79"/>
    <mergeCell ref="O55:O79"/>
    <mergeCell ref="P55:P79"/>
    <mergeCell ref="Q55:Q59"/>
    <mergeCell ref="R55:R59"/>
    <mergeCell ref="Q70:Q74"/>
    <mergeCell ref="R70:R74"/>
    <mergeCell ref="G55:G79"/>
    <mergeCell ref="H55:H79"/>
    <mergeCell ref="Q85:Q89"/>
    <mergeCell ref="R85:R89"/>
    <mergeCell ref="AI80:AI104"/>
    <mergeCell ref="AJ80:AJ104"/>
    <mergeCell ref="AK80:AK104"/>
    <mergeCell ref="AL80:AL104"/>
    <mergeCell ref="AM80:AM104"/>
    <mergeCell ref="AN80:AN104"/>
    <mergeCell ref="AC80:AC104"/>
    <mergeCell ref="AD80:AD104"/>
    <mergeCell ref="AH55:AH79"/>
    <mergeCell ref="M55:M79"/>
    <mergeCell ref="N55:N79"/>
    <mergeCell ref="I70:I74"/>
    <mergeCell ref="J70:J74"/>
    <mergeCell ref="K70:K74"/>
    <mergeCell ref="L70:L74"/>
    <mergeCell ref="G80:G104"/>
    <mergeCell ref="H80:H104"/>
    <mergeCell ref="I80:I84"/>
    <mergeCell ref="J80:J84"/>
    <mergeCell ref="K80:K84"/>
    <mergeCell ref="L80:L84"/>
    <mergeCell ref="I95:I99"/>
    <mergeCell ref="J95:J99"/>
    <mergeCell ref="K95:K99"/>
    <mergeCell ref="L95:L99"/>
    <mergeCell ref="AE80:AE104"/>
    <mergeCell ref="AF80:AF104"/>
    <mergeCell ref="AG80:AG104"/>
    <mergeCell ref="AH80:AH104"/>
    <mergeCell ref="M80:M104"/>
    <mergeCell ref="N80:N104"/>
    <mergeCell ref="O80:O104"/>
    <mergeCell ref="P80:P104"/>
    <mergeCell ref="Q80:Q84"/>
    <mergeCell ref="R80:R84"/>
    <mergeCell ref="Q95:Q99"/>
    <mergeCell ref="R95:R99"/>
    <mergeCell ref="I55:I59"/>
    <mergeCell ref="J55:J59"/>
    <mergeCell ref="K55:K59"/>
    <mergeCell ref="I30:I34"/>
    <mergeCell ref="J30:J34"/>
    <mergeCell ref="AR60:AR64"/>
    <mergeCell ref="I65:I69"/>
    <mergeCell ref="J65:J69"/>
    <mergeCell ref="K65:K69"/>
    <mergeCell ref="AI30:AI54"/>
    <mergeCell ref="AJ30:AJ54"/>
    <mergeCell ref="AK30:AK54"/>
    <mergeCell ref="AL30:AL54"/>
    <mergeCell ref="L65:L69"/>
    <mergeCell ref="Q65:Q69"/>
    <mergeCell ref="R65:R69"/>
    <mergeCell ref="AR65:AR69"/>
    <mergeCell ref="AO55:AO79"/>
    <mergeCell ref="AP55:AP79"/>
    <mergeCell ref="AQ55:AQ79"/>
    <mergeCell ref="AR55:AR59"/>
    <mergeCell ref="I60:I64"/>
    <mergeCell ref="J60:J64"/>
    <mergeCell ref="K60:K64"/>
    <mergeCell ref="L60:L64"/>
    <mergeCell ref="Q60:Q64"/>
    <mergeCell ref="R60:R64"/>
    <mergeCell ref="AI55:AI79"/>
    <mergeCell ref="AJ55:AJ79"/>
    <mergeCell ref="AK55:AK79"/>
    <mergeCell ref="AL55:AL79"/>
    <mergeCell ref="AM55:AM79"/>
    <mergeCell ref="AN55:AN79"/>
    <mergeCell ref="AC55:AC79"/>
    <mergeCell ref="AD55:AD79"/>
    <mergeCell ref="L55:L59"/>
    <mergeCell ref="K30:K34"/>
    <mergeCell ref="L30:L34"/>
    <mergeCell ref="I45:I49"/>
    <mergeCell ref="J45:J49"/>
    <mergeCell ref="K45:K49"/>
    <mergeCell ref="L45:L49"/>
    <mergeCell ref="A55:A79"/>
    <mergeCell ref="B55:B79"/>
    <mergeCell ref="C55:C79"/>
    <mergeCell ref="D55:D79"/>
    <mergeCell ref="E55:E79"/>
    <mergeCell ref="F55:F79"/>
    <mergeCell ref="AR45:AR49"/>
    <mergeCell ref="I50:I54"/>
    <mergeCell ref="J50:J54"/>
    <mergeCell ref="K50:K54"/>
    <mergeCell ref="L50:L54"/>
    <mergeCell ref="Q50:Q54"/>
    <mergeCell ref="R50:R54"/>
    <mergeCell ref="AR50:AR54"/>
    <mergeCell ref="O30:O54"/>
    <mergeCell ref="P30:P54"/>
    <mergeCell ref="Q30:Q34"/>
    <mergeCell ref="R30:R34"/>
    <mergeCell ref="Q45:Q49"/>
    <mergeCell ref="R45:R49"/>
    <mergeCell ref="G30:G54"/>
    <mergeCell ref="H30:H54"/>
    <mergeCell ref="A30:A54"/>
    <mergeCell ref="B30:B54"/>
    <mergeCell ref="C30:C54"/>
    <mergeCell ref="D30:D54"/>
    <mergeCell ref="E30:E54"/>
    <mergeCell ref="F30:F54"/>
    <mergeCell ref="J25:J29"/>
    <mergeCell ref="K25:K29"/>
    <mergeCell ref="L25:L29"/>
    <mergeCell ref="Q25:Q29"/>
    <mergeCell ref="R25:R29"/>
    <mergeCell ref="P5:P29"/>
    <mergeCell ref="Q5:Q9"/>
    <mergeCell ref="R5:R9"/>
    <mergeCell ref="G5:G29"/>
    <mergeCell ref="H5:H29"/>
    <mergeCell ref="I40:I44"/>
    <mergeCell ref="J40:J44"/>
    <mergeCell ref="K40:K44"/>
    <mergeCell ref="L40:L44"/>
    <mergeCell ref="Q40:Q44"/>
    <mergeCell ref="R40:R44"/>
    <mergeCell ref="I35:I39"/>
    <mergeCell ref="J35:J39"/>
    <mergeCell ref="K35:K39"/>
    <mergeCell ref="L35:L39"/>
    <mergeCell ref="K20:K24"/>
    <mergeCell ref="L20:L24"/>
    <mergeCell ref="Q20:Q24"/>
    <mergeCell ref="R20:R24"/>
    <mergeCell ref="M30:M54"/>
    <mergeCell ref="N30:N54"/>
    <mergeCell ref="I10:I14"/>
    <mergeCell ref="J10:J14"/>
    <mergeCell ref="K10:K14"/>
    <mergeCell ref="L10:L14"/>
    <mergeCell ref="Q10:Q14"/>
    <mergeCell ref="R10:R14"/>
    <mergeCell ref="AR10:AR14"/>
    <mergeCell ref="I15:I19"/>
    <mergeCell ref="AK5:AK29"/>
    <mergeCell ref="AL5:AL29"/>
    <mergeCell ref="AM5:AM29"/>
    <mergeCell ref="AN5:AN29"/>
    <mergeCell ref="AO5:AO29"/>
    <mergeCell ref="AP5:AP29"/>
    <mergeCell ref="AE5:AE29"/>
    <mergeCell ref="AF5:AF29"/>
    <mergeCell ref="AG5:AG29"/>
    <mergeCell ref="AH5:AH29"/>
    <mergeCell ref="AI5:AI29"/>
    <mergeCell ref="AJ5:AJ29"/>
    <mergeCell ref="O5:O29"/>
    <mergeCell ref="A3:A4"/>
    <mergeCell ref="B3:B4"/>
    <mergeCell ref="C3:D3"/>
    <mergeCell ref="E3:E4"/>
    <mergeCell ref="F3:F4"/>
    <mergeCell ref="G3:H3"/>
    <mergeCell ref="AC5:AC29"/>
    <mergeCell ref="AD5:AD29"/>
    <mergeCell ref="Q15:Q19"/>
    <mergeCell ref="R15:R19"/>
    <mergeCell ref="I5:I9"/>
    <mergeCell ref="J5:J9"/>
    <mergeCell ref="K5:K9"/>
    <mergeCell ref="L5:L9"/>
    <mergeCell ref="M5:M29"/>
    <mergeCell ref="N5:N29"/>
    <mergeCell ref="J15:J19"/>
    <mergeCell ref="K15:K19"/>
    <mergeCell ref="L15:L19"/>
    <mergeCell ref="I25:I29"/>
    <mergeCell ref="A5:A29"/>
    <mergeCell ref="B5:B29"/>
    <mergeCell ref="C5:C29"/>
    <mergeCell ref="D5:D29"/>
    <mergeCell ref="E5:E29"/>
    <mergeCell ref="F5:F29"/>
    <mergeCell ref="M3:M4"/>
    <mergeCell ref="N3:P3"/>
    <mergeCell ref="Q3:Q4"/>
    <mergeCell ref="AC3:AC4"/>
    <mergeCell ref="I20:I24"/>
    <mergeCell ref="J20:J24"/>
    <mergeCell ref="AE55:AE79"/>
    <mergeCell ref="AF55:AF79"/>
    <mergeCell ref="Q2:AC2"/>
    <mergeCell ref="AF2:AG2"/>
    <mergeCell ref="AM2:AP2"/>
    <mergeCell ref="AQ2:AR2"/>
    <mergeCell ref="AQ3:AQ4"/>
    <mergeCell ref="AR3:AR4"/>
    <mergeCell ref="AF3:AG3"/>
    <mergeCell ref="AM3:AP3"/>
    <mergeCell ref="AR25:AR29"/>
    <mergeCell ref="AR15:AR19"/>
    <mergeCell ref="AR35:AR39"/>
    <mergeCell ref="AR40:AR44"/>
    <mergeCell ref="AO30:AO54"/>
    <mergeCell ref="AP30:AP54"/>
    <mergeCell ref="AQ30:AQ54"/>
    <mergeCell ref="AR30:AR34"/>
    <mergeCell ref="Q35:Q39"/>
    <mergeCell ref="R35:R39"/>
    <mergeCell ref="AR20:AR24"/>
    <mergeCell ref="AQ5:AQ29"/>
    <mergeCell ref="AR5:AR9"/>
    <mergeCell ref="AM30:AM54"/>
    <mergeCell ref="AN30:AN54"/>
    <mergeCell ref="AC30:AC54"/>
    <mergeCell ref="AD30:AD54"/>
    <mergeCell ref="AE30:AE54"/>
    <mergeCell ref="AF30:AF54"/>
    <mergeCell ref="AG30:AG54"/>
    <mergeCell ref="AH30:AH54"/>
    <mergeCell ref="AG55:AG79"/>
  </mergeCells>
  <conditionalFormatting sqref="I5:I30 I35:I454">
    <cfRule type="expression" dxfId="648" priority="119" stopIfTrue="1">
      <formula>$J5&lt;&gt;""</formula>
    </cfRule>
  </conditionalFormatting>
  <conditionalFormatting sqref="S5:AB9">
    <cfRule type="expression" dxfId="647" priority="122" stopIfTrue="1">
      <formula>$Q$28="SI"</formula>
    </cfRule>
  </conditionalFormatting>
  <conditionalFormatting sqref="S10:AB14">
    <cfRule type="expression" dxfId="646" priority="123" stopIfTrue="1">
      <formula>$Q$33="SI"</formula>
    </cfRule>
  </conditionalFormatting>
  <conditionalFormatting sqref="S15:AB19">
    <cfRule type="expression" dxfId="645" priority="124" stopIfTrue="1">
      <formula>$Q$38="SI"</formula>
    </cfRule>
  </conditionalFormatting>
  <conditionalFormatting sqref="S20:AB24">
    <cfRule type="expression" dxfId="644" priority="125" stopIfTrue="1">
      <formula>$Q$43="SI"</formula>
    </cfRule>
  </conditionalFormatting>
  <conditionalFormatting sqref="S25:AB29">
    <cfRule type="expression" dxfId="643" priority="126" stopIfTrue="1">
      <formula>$Q$48="SI"</formula>
    </cfRule>
  </conditionalFormatting>
  <conditionalFormatting sqref="S50:AB54">
    <cfRule type="expression" dxfId="642" priority="127" stopIfTrue="1">
      <formula>$Q$73="SI"</formula>
    </cfRule>
  </conditionalFormatting>
  <conditionalFormatting sqref="S45:AB49">
    <cfRule type="expression" dxfId="641" priority="128" stopIfTrue="1">
      <formula>$Q$68="SI"</formula>
    </cfRule>
  </conditionalFormatting>
  <conditionalFormatting sqref="S40:AB44">
    <cfRule type="expression" dxfId="640" priority="129" stopIfTrue="1">
      <formula>$Q$63="SI"</formula>
    </cfRule>
  </conditionalFormatting>
  <conditionalFormatting sqref="AA35:AB39">
    <cfRule type="expression" dxfId="639" priority="130" stopIfTrue="1">
      <formula>$S$58="SI"</formula>
    </cfRule>
  </conditionalFormatting>
  <conditionalFormatting sqref="S30:AB34">
    <cfRule type="expression" dxfId="638" priority="131" stopIfTrue="1">
      <formula>$Q$53="SI"</formula>
    </cfRule>
  </conditionalFormatting>
  <conditionalFormatting sqref="S55:AB59">
    <cfRule type="expression" dxfId="637" priority="132" stopIfTrue="1">
      <formula>$Q$78="SI"</formula>
    </cfRule>
  </conditionalFormatting>
  <conditionalFormatting sqref="S60:AB64">
    <cfRule type="expression" dxfId="636" priority="133" stopIfTrue="1">
      <formula>$Q$83="SI"</formula>
    </cfRule>
  </conditionalFormatting>
  <conditionalFormatting sqref="S65:AB69">
    <cfRule type="expression" dxfId="635" priority="134" stopIfTrue="1">
      <formula>$Q$88="SI"</formula>
    </cfRule>
  </conditionalFormatting>
  <conditionalFormatting sqref="S70:AB74">
    <cfRule type="expression" dxfId="634" priority="135" stopIfTrue="1">
      <formula>$Q$93="SI"</formula>
    </cfRule>
  </conditionalFormatting>
  <conditionalFormatting sqref="S75:AB79">
    <cfRule type="expression" dxfId="633" priority="136" stopIfTrue="1">
      <formula>$Q$98="SI"</formula>
    </cfRule>
  </conditionalFormatting>
  <conditionalFormatting sqref="S80:AB84">
    <cfRule type="expression" dxfId="632" priority="137" stopIfTrue="1">
      <formula>$Q$103="SI"</formula>
    </cfRule>
  </conditionalFormatting>
  <conditionalFormatting sqref="AA85:AB89">
    <cfRule type="expression" dxfId="631" priority="138" stopIfTrue="1">
      <formula>$S$108="SI"</formula>
    </cfRule>
  </conditionalFormatting>
  <conditionalFormatting sqref="S90:AB94">
    <cfRule type="expression" dxfId="630" priority="139" stopIfTrue="1">
      <formula>$Q$113="SI"</formula>
    </cfRule>
  </conditionalFormatting>
  <conditionalFormatting sqref="S95:AB99">
    <cfRule type="expression" dxfId="629" priority="140" stopIfTrue="1">
      <formula>$Q$118="SI"</formula>
    </cfRule>
  </conditionalFormatting>
  <conditionalFormatting sqref="S100:AB104">
    <cfRule type="expression" dxfId="628" priority="141" stopIfTrue="1">
      <formula>$Q$123="SI"</formula>
    </cfRule>
  </conditionalFormatting>
  <conditionalFormatting sqref="S105:AB109">
    <cfRule type="expression" dxfId="627" priority="142" stopIfTrue="1">
      <formula>$Q$128="SI"</formula>
    </cfRule>
  </conditionalFormatting>
  <conditionalFormatting sqref="S110:AB114">
    <cfRule type="expression" dxfId="626" priority="143" stopIfTrue="1">
      <formula>$Q$133="SI"</formula>
    </cfRule>
  </conditionalFormatting>
  <conditionalFormatting sqref="S115:AB119">
    <cfRule type="expression" dxfId="625" priority="144" stopIfTrue="1">
      <formula>$Q$138="SI"</formula>
    </cfRule>
  </conditionalFormatting>
  <conditionalFormatting sqref="S120:AB124">
    <cfRule type="expression" dxfId="624" priority="145" stopIfTrue="1">
      <formula>$Q$143="SI"</formula>
    </cfRule>
  </conditionalFormatting>
  <conditionalFormatting sqref="S125:AB129">
    <cfRule type="expression" dxfId="623" priority="146" stopIfTrue="1">
      <formula>$Q$148="SI"</formula>
    </cfRule>
  </conditionalFormatting>
  <conditionalFormatting sqref="S130:AB134">
    <cfRule type="expression" dxfId="622" priority="147" stopIfTrue="1">
      <formula>$Q$153="SI"</formula>
    </cfRule>
  </conditionalFormatting>
  <conditionalFormatting sqref="S140:AB144">
    <cfRule type="expression" dxfId="621" priority="148" stopIfTrue="1">
      <formula>$Q$163="SI"</formula>
    </cfRule>
  </conditionalFormatting>
  <conditionalFormatting sqref="S145:AB149">
    <cfRule type="expression" dxfId="620" priority="149" stopIfTrue="1">
      <formula>$Q$168="SI"</formula>
    </cfRule>
  </conditionalFormatting>
  <conditionalFormatting sqref="S150:AB154">
    <cfRule type="expression" dxfId="619" priority="150" stopIfTrue="1">
      <formula>$Q$173="SI"</formula>
    </cfRule>
  </conditionalFormatting>
  <conditionalFormatting sqref="S155:AB159">
    <cfRule type="expression" dxfId="618" priority="151" stopIfTrue="1">
      <formula>$Q$178="SI"</formula>
    </cfRule>
  </conditionalFormatting>
  <conditionalFormatting sqref="S160:AB164">
    <cfRule type="expression" dxfId="617" priority="152" stopIfTrue="1">
      <formula>$Q$183="SI"</formula>
    </cfRule>
  </conditionalFormatting>
  <conditionalFormatting sqref="S165:AB169">
    <cfRule type="expression" dxfId="616" priority="153" stopIfTrue="1">
      <formula>$Q$188="SI"</formula>
    </cfRule>
  </conditionalFormatting>
  <conditionalFormatting sqref="S170:AB174">
    <cfRule type="expression" dxfId="615" priority="154" stopIfTrue="1">
      <formula>$Q$193="SI"</formula>
    </cfRule>
  </conditionalFormatting>
  <conditionalFormatting sqref="S175:AB179">
    <cfRule type="expression" dxfId="614" priority="155" stopIfTrue="1">
      <formula>$Q$198="SI"</formula>
    </cfRule>
  </conditionalFormatting>
  <conditionalFormatting sqref="S180:AB184">
    <cfRule type="expression" dxfId="613" priority="156" stopIfTrue="1">
      <formula>$Q$203="SI"</formula>
    </cfRule>
  </conditionalFormatting>
  <conditionalFormatting sqref="AA185:AB189">
    <cfRule type="expression" dxfId="612" priority="157" stopIfTrue="1">
      <formula>$S$208="SI"</formula>
    </cfRule>
  </conditionalFormatting>
  <conditionalFormatting sqref="S190:AB194">
    <cfRule type="expression" dxfId="611" priority="158" stopIfTrue="1">
      <formula>$Q$213="SI"</formula>
    </cfRule>
  </conditionalFormatting>
  <conditionalFormatting sqref="S195:AB199">
    <cfRule type="expression" dxfId="610" priority="159" stopIfTrue="1">
      <formula>$Q$218="SI"</formula>
    </cfRule>
  </conditionalFormatting>
  <conditionalFormatting sqref="S200:AB204">
    <cfRule type="expression" dxfId="609" priority="160" stopIfTrue="1">
      <formula>$Q$223="SI"</formula>
    </cfRule>
  </conditionalFormatting>
  <conditionalFormatting sqref="S205:AB209">
    <cfRule type="expression" dxfId="608" priority="161" stopIfTrue="1">
      <formula>$Q$228="SI"</formula>
    </cfRule>
  </conditionalFormatting>
  <conditionalFormatting sqref="S210:AB214">
    <cfRule type="expression" dxfId="607" priority="162" stopIfTrue="1">
      <formula>$Q$233="SI"</formula>
    </cfRule>
  </conditionalFormatting>
  <conditionalFormatting sqref="S215:AB219">
    <cfRule type="expression" dxfId="606" priority="163" stopIfTrue="1">
      <formula>$Q$238="SI"</formula>
    </cfRule>
  </conditionalFormatting>
  <conditionalFormatting sqref="S220:AB224">
    <cfRule type="expression" dxfId="605" priority="164" stopIfTrue="1">
      <formula>$Q$243="SI"</formula>
    </cfRule>
  </conditionalFormatting>
  <conditionalFormatting sqref="S225:AB229">
    <cfRule type="expression" dxfId="604" priority="165" stopIfTrue="1">
      <formula>$Q$248="SI"</formula>
    </cfRule>
  </conditionalFormatting>
  <conditionalFormatting sqref="S230:AB234">
    <cfRule type="expression" dxfId="603" priority="166" stopIfTrue="1">
      <formula>$Q$253="SI"</formula>
    </cfRule>
  </conditionalFormatting>
  <conditionalFormatting sqref="AA235:AB239">
    <cfRule type="expression" dxfId="602" priority="167" stopIfTrue="1">
      <formula>$S$258="SI"</formula>
    </cfRule>
  </conditionalFormatting>
  <conditionalFormatting sqref="S240:AB244">
    <cfRule type="expression" dxfId="601" priority="168" stopIfTrue="1">
      <formula>$Q$263="SI"</formula>
    </cfRule>
  </conditionalFormatting>
  <conditionalFormatting sqref="S245:AB249">
    <cfRule type="expression" dxfId="600" priority="169" stopIfTrue="1">
      <formula>$Q$268="SI"</formula>
    </cfRule>
  </conditionalFormatting>
  <conditionalFormatting sqref="S250:AB254">
    <cfRule type="expression" dxfId="599" priority="170" stopIfTrue="1">
      <formula>$Q$273="SI"</formula>
    </cfRule>
  </conditionalFormatting>
  <conditionalFormatting sqref="S255:AB259">
    <cfRule type="expression" dxfId="598" priority="171" stopIfTrue="1">
      <formula>$Q$278="SI"</formula>
    </cfRule>
  </conditionalFormatting>
  <conditionalFormatting sqref="S280:AB284">
    <cfRule type="expression" dxfId="597" priority="189" stopIfTrue="1">
      <formula>$Q$303="SI"</formula>
    </cfRule>
  </conditionalFormatting>
  <conditionalFormatting sqref="S285:AB289">
    <cfRule type="expression" dxfId="596" priority="190" stopIfTrue="1">
      <formula>$Q$308="SI"</formula>
    </cfRule>
  </conditionalFormatting>
  <conditionalFormatting sqref="S290:AB294">
    <cfRule type="expression" dxfId="595" priority="191" stopIfTrue="1">
      <formula>$Q$313="SI"</formula>
    </cfRule>
  </conditionalFormatting>
  <conditionalFormatting sqref="S295:AB299">
    <cfRule type="expression" dxfId="594" priority="192" stopIfTrue="1">
      <formula>$Q$318="SI"</formula>
    </cfRule>
  </conditionalFormatting>
  <conditionalFormatting sqref="S300:AB304">
    <cfRule type="expression" dxfId="593" priority="193" stopIfTrue="1">
      <formula>$Q$323="SI"</formula>
    </cfRule>
  </conditionalFormatting>
  <conditionalFormatting sqref="S305:AB309">
    <cfRule type="expression" dxfId="592" priority="194" stopIfTrue="1">
      <formula>$Q$328="SI"</formula>
    </cfRule>
  </conditionalFormatting>
  <conditionalFormatting sqref="AA310:AB314">
    <cfRule type="expression" dxfId="591" priority="195" stopIfTrue="1">
      <formula>$S$333="SI"</formula>
    </cfRule>
  </conditionalFormatting>
  <conditionalFormatting sqref="S315:AB319">
    <cfRule type="expression" dxfId="590" priority="196" stopIfTrue="1">
      <formula>$Q$338="SI"</formula>
    </cfRule>
  </conditionalFormatting>
  <conditionalFormatting sqref="S320:AB324">
    <cfRule type="expression" dxfId="589" priority="197" stopIfTrue="1">
      <formula>$Q$343="SI"</formula>
    </cfRule>
  </conditionalFormatting>
  <conditionalFormatting sqref="S325:AB329">
    <cfRule type="expression" dxfId="588" priority="198" stopIfTrue="1">
      <formula>$Q$348="SI"</formula>
    </cfRule>
  </conditionalFormatting>
  <conditionalFormatting sqref="S330:AB334">
    <cfRule type="expression" dxfId="587" priority="199" stopIfTrue="1">
      <formula>$Q$353="SI"</formula>
    </cfRule>
  </conditionalFormatting>
  <conditionalFormatting sqref="S335:AB339">
    <cfRule type="expression" dxfId="586" priority="200" stopIfTrue="1">
      <formula>$Q$358="SI"</formula>
    </cfRule>
  </conditionalFormatting>
  <conditionalFormatting sqref="S340:AB344">
    <cfRule type="expression" dxfId="585" priority="201" stopIfTrue="1">
      <formula>$Q$363="SI"</formula>
    </cfRule>
  </conditionalFormatting>
  <conditionalFormatting sqref="S345:AB349">
    <cfRule type="expression" dxfId="584" priority="202" stopIfTrue="1">
      <formula>$Q$368="SI"</formula>
    </cfRule>
  </conditionalFormatting>
  <conditionalFormatting sqref="S350:AB354">
    <cfRule type="expression" dxfId="583" priority="203" stopIfTrue="1">
      <formula>$Q$373="SI"</formula>
    </cfRule>
  </conditionalFormatting>
  <conditionalFormatting sqref="S355:AB359">
    <cfRule type="expression" dxfId="582" priority="204" stopIfTrue="1">
      <formula>$Q$378="SI"</formula>
    </cfRule>
  </conditionalFormatting>
  <conditionalFormatting sqref="AA360:AB364">
    <cfRule type="expression" dxfId="581" priority="205" stopIfTrue="1">
      <formula>$S$383="SI"</formula>
    </cfRule>
  </conditionalFormatting>
  <conditionalFormatting sqref="S365:AB369">
    <cfRule type="expression" dxfId="580" priority="206" stopIfTrue="1">
      <formula>$Q$388="SI"</formula>
    </cfRule>
  </conditionalFormatting>
  <conditionalFormatting sqref="S370:AB374">
    <cfRule type="expression" dxfId="579" priority="207" stopIfTrue="1">
      <formula>$Q$393="SI"</formula>
    </cfRule>
  </conditionalFormatting>
  <conditionalFormatting sqref="S375:AB379">
    <cfRule type="expression" dxfId="578" priority="208" stopIfTrue="1">
      <formula>$Q$398="SI"</formula>
    </cfRule>
  </conditionalFormatting>
  <conditionalFormatting sqref="S380:AB384">
    <cfRule type="expression" dxfId="577" priority="209" stopIfTrue="1">
      <formula>$Q$403="SI"</formula>
    </cfRule>
  </conditionalFormatting>
  <conditionalFormatting sqref="S135:AB139">
    <cfRule type="expression" dxfId="576" priority="214" stopIfTrue="1">
      <formula>$Q$158="SI"</formula>
    </cfRule>
  </conditionalFormatting>
  <conditionalFormatting sqref="S35:Z39">
    <cfRule type="expression" dxfId="575" priority="217" stopIfTrue="1">
      <formula>$Q$58="SI"</formula>
    </cfRule>
  </conditionalFormatting>
  <conditionalFormatting sqref="S85:Z89">
    <cfRule type="expression" dxfId="574" priority="218" stopIfTrue="1">
      <formula>$Q$108="SI"</formula>
    </cfRule>
  </conditionalFormatting>
  <conditionalFormatting sqref="S185:Z189">
    <cfRule type="expression" dxfId="573" priority="219" stopIfTrue="1">
      <formula>$Q$208="SI"</formula>
    </cfRule>
  </conditionalFormatting>
  <conditionalFormatting sqref="S360:Z364">
    <cfRule type="expression" dxfId="572" priority="220" stopIfTrue="1">
      <formula>$Q$383="SI"</formula>
    </cfRule>
  </conditionalFormatting>
  <conditionalFormatting sqref="S310:Z314">
    <cfRule type="expression" dxfId="571" priority="221" stopIfTrue="1">
      <formula>$Q$333="SI"</formula>
    </cfRule>
  </conditionalFormatting>
  <conditionalFormatting sqref="S235:Z239">
    <cfRule type="expression" dxfId="570" priority="224" stopIfTrue="1">
      <formula>$Q$258="SI"</formula>
    </cfRule>
  </conditionalFormatting>
  <conditionalFormatting sqref="H5:H404">
    <cfRule type="expression" dxfId="569" priority="225" stopIfTrue="1">
      <formula>$G5&lt;&gt;"Otros"</formula>
    </cfRule>
    <cfRule type="expression" dxfId="568" priority="226" stopIfTrue="1">
      <formula>AND($E5&lt;&gt;"",$G5="Otros")</formula>
    </cfRule>
  </conditionalFormatting>
  <conditionalFormatting sqref="L205:L229 L235:L254">
    <cfRule type="expression" dxfId="567" priority="62" stopIfTrue="1">
      <formula>AND($K205="Entorno",$L205="Interno")</formula>
    </cfRule>
  </conditionalFormatting>
  <conditionalFormatting sqref="L80:L104">
    <cfRule type="expression" dxfId="566" priority="95" stopIfTrue="1">
      <formula>AND($K80="Entorno",$L80="Interno")</formula>
    </cfRule>
  </conditionalFormatting>
  <conditionalFormatting sqref="S260:AB264">
    <cfRule type="expression" dxfId="565" priority="244" stopIfTrue="1">
      <formula>#REF!="SI"</formula>
    </cfRule>
  </conditionalFormatting>
  <conditionalFormatting sqref="S265:AB269">
    <cfRule type="expression" dxfId="564" priority="245" stopIfTrue="1">
      <formula>#REF!="SI"</formula>
    </cfRule>
  </conditionalFormatting>
  <conditionalFormatting sqref="S270:AB274">
    <cfRule type="expression" dxfId="563" priority="246" stopIfTrue="1">
      <formula>#REF!="SI"</formula>
    </cfRule>
  </conditionalFormatting>
  <conditionalFormatting sqref="S275:AB279">
    <cfRule type="expression" dxfId="562" priority="247" stopIfTrue="1">
      <formula>#REF!="SI"</formula>
    </cfRule>
  </conditionalFormatting>
  <conditionalFormatting sqref="S385:AB389">
    <cfRule type="expression" dxfId="561" priority="268" stopIfTrue="1">
      <formula>#REF!="SI"</formula>
    </cfRule>
  </conditionalFormatting>
  <conditionalFormatting sqref="S390:AB394">
    <cfRule type="expression" dxfId="560" priority="269" stopIfTrue="1">
      <formula>#REF!="SI"</formula>
    </cfRule>
  </conditionalFormatting>
  <conditionalFormatting sqref="S395:AB399">
    <cfRule type="expression" dxfId="559" priority="270" stopIfTrue="1">
      <formula>#REF!="SI"</formula>
    </cfRule>
  </conditionalFormatting>
  <conditionalFormatting sqref="S400:AB404">
    <cfRule type="expression" dxfId="558" priority="271" stopIfTrue="1">
      <formula>#REF!="SI"</formula>
    </cfRule>
  </conditionalFormatting>
  <conditionalFormatting sqref="L5:L79">
    <cfRule type="expression" dxfId="557" priority="106" stopIfTrue="1">
      <formula>AND($K5="Entorno",$L5="Interno")</formula>
    </cfRule>
  </conditionalFormatting>
  <conditionalFormatting sqref="P5:P79">
    <cfRule type="cellIs" dxfId="556" priority="102" stopIfTrue="1" operator="equal">
      <formula>"IV"</formula>
    </cfRule>
    <cfRule type="cellIs" dxfId="555" priority="103" stopIfTrue="1" operator="equal">
      <formula>"III"</formula>
    </cfRule>
    <cfRule type="cellIs" dxfId="554" priority="104" stopIfTrue="1" operator="equal">
      <formula>"II"</formula>
    </cfRule>
    <cfRule type="cellIs" dxfId="553" priority="105" stopIfTrue="1" operator="equal">
      <formula>"I"</formula>
    </cfRule>
  </conditionalFormatting>
  <conditionalFormatting sqref="AN5 AN30 AN55">
    <cfRule type="cellIs" dxfId="552" priority="96" stopIfTrue="1" operator="equal">
      <formula>"II"</formula>
    </cfRule>
  </conditionalFormatting>
  <conditionalFormatting sqref="AM30 AM55">
    <cfRule type="cellIs" dxfId="551" priority="97" stopIfTrue="1" operator="equal">
      <formula>"I"</formula>
    </cfRule>
  </conditionalFormatting>
  <conditionalFormatting sqref="AC5:AC79">
    <cfRule type="cellIs" dxfId="550" priority="98" stopIfTrue="1" operator="equal">
      <formula>"SI"</formula>
    </cfRule>
    <cfRule type="cellIs" dxfId="549" priority="99" stopIfTrue="1" operator="equal">
      <formula>"NO"</formula>
    </cfRule>
  </conditionalFormatting>
  <conditionalFormatting sqref="AO5 AO30 AO55">
    <cfRule type="cellIs" dxfId="548" priority="100" stopIfTrue="1" operator="equal">
      <formula>"III"</formula>
    </cfRule>
  </conditionalFormatting>
  <conditionalFormatting sqref="AP5 AP30 AP55">
    <cfRule type="cellIs" dxfId="547" priority="101" stopIfTrue="1" operator="equal">
      <formula>"IV"</formula>
    </cfRule>
  </conditionalFormatting>
  <conditionalFormatting sqref="P80:P104">
    <cfRule type="cellIs" dxfId="546" priority="91" stopIfTrue="1" operator="equal">
      <formula>"IV"</formula>
    </cfRule>
    <cfRule type="cellIs" dxfId="545" priority="92" stopIfTrue="1" operator="equal">
      <formula>"III"</formula>
    </cfRule>
    <cfRule type="cellIs" dxfId="544" priority="93" stopIfTrue="1" operator="equal">
      <formula>"II"</formula>
    </cfRule>
    <cfRule type="cellIs" dxfId="543" priority="94" stopIfTrue="1" operator="equal">
      <formula>"I"</formula>
    </cfRule>
  </conditionalFormatting>
  <conditionalFormatting sqref="AN80">
    <cfRule type="cellIs" dxfId="542" priority="85" stopIfTrue="1" operator="equal">
      <formula>"II"</formula>
    </cfRule>
  </conditionalFormatting>
  <conditionalFormatting sqref="AM80">
    <cfRule type="cellIs" dxfId="541" priority="86" stopIfTrue="1" operator="equal">
      <formula>"I"</formula>
    </cfRule>
  </conditionalFormatting>
  <conditionalFormatting sqref="AC80:AC104">
    <cfRule type="cellIs" dxfId="540" priority="87" stopIfTrue="1" operator="equal">
      <formula>"SI"</formula>
    </cfRule>
    <cfRule type="cellIs" dxfId="539" priority="88" stopIfTrue="1" operator="equal">
      <formula>"NO"</formula>
    </cfRule>
  </conditionalFormatting>
  <conditionalFormatting sqref="AO80">
    <cfRule type="cellIs" dxfId="538" priority="89" stopIfTrue="1" operator="equal">
      <formula>"III"</formula>
    </cfRule>
  </conditionalFormatting>
  <conditionalFormatting sqref="AP80">
    <cfRule type="cellIs" dxfId="537" priority="90" stopIfTrue="1" operator="equal">
      <formula>"IV"</formula>
    </cfRule>
  </conditionalFormatting>
  <conditionalFormatting sqref="P105:P129">
    <cfRule type="cellIs" dxfId="536" priority="81" stopIfTrue="1" operator="equal">
      <formula>"IV"</formula>
    </cfRule>
    <cfRule type="cellIs" dxfId="535" priority="82" stopIfTrue="1" operator="equal">
      <formula>"III"</formula>
    </cfRule>
    <cfRule type="cellIs" dxfId="534" priority="83" stopIfTrue="1" operator="equal">
      <formula>"II"</formula>
    </cfRule>
    <cfRule type="cellIs" dxfId="533" priority="84" stopIfTrue="1" operator="equal">
      <formula>"I"</formula>
    </cfRule>
  </conditionalFormatting>
  <conditionalFormatting sqref="L105:L129">
    <cfRule type="expression" dxfId="532" priority="80" stopIfTrue="1">
      <formula>AND($K105="Entorno",$L105="Interno")</formula>
    </cfRule>
  </conditionalFormatting>
  <conditionalFormatting sqref="AN105">
    <cfRule type="cellIs" dxfId="531" priority="74" stopIfTrue="1" operator="equal">
      <formula>"II"</formula>
    </cfRule>
  </conditionalFormatting>
  <conditionalFormatting sqref="AM105">
    <cfRule type="cellIs" dxfId="530" priority="75" stopIfTrue="1" operator="equal">
      <formula>"I"</formula>
    </cfRule>
  </conditionalFormatting>
  <conditionalFormatting sqref="AC105:AC129">
    <cfRule type="cellIs" dxfId="529" priority="76" stopIfTrue="1" operator="equal">
      <formula>"SI"</formula>
    </cfRule>
    <cfRule type="cellIs" dxfId="528" priority="77" stopIfTrue="1" operator="equal">
      <formula>"NO"</formula>
    </cfRule>
  </conditionalFormatting>
  <conditionalFormatting sqref="AO105">
    <cfRule type="cellIs" dxfId="527" priority="78" stopIfTrue="1" operator="equal">
      <formula>"III"</formula>
    </cfRule>
  </conditionalFormatting>
  <conditionalFormatting sqref="AP105">
    <cfRule type="cellIs" dxfId="526" priority="79" stopIfTrue="1" operator="equal">
      <formula>"IV"</formula>
    </cfRule>
  </conditionalFormatting>
  <conditionalFormatting sqref="L130:L204">
    <cfRule type="expression" dxfId="525" priority="73" stopIfTrue="1">
      <formula>AND($K130="Entorno",$L130="Interno")</formula>
    </cfRule>
  </conditionalFormatting>
  <conditionalFormatting sqref="P130:P204">
    <cfRule type="cellIs" dxfId="524" priority="69" stopIfTrue="1" operator="equal">
      <formula>"IV"</formula>
    </cfRule>
    <cfRule type="cellIs" dxfId="523" priority="70" stopIfTrue="1" operator="equal">
      <formula>"III"</formula>
    </cfRule>
    <cfRule type="cellIs" dxfId="522" priority="71" stopIfTrue="1" operator="equal">
      <formula>"II"</formula>
    </cfRule>
    <cfRule type="cellIs" dxfId="521" priority="72" stopIfTrue="1" operator="equal">
      <formula>"I"</formula>
    </cfRule>
  </conditionalFormatting>
  <conditionalFormatting sqref="AN130 AN155 AN180">
    <cfRule type="cellIs" dxfId="520" priority="63" stopIfTrue="1" operator="equal">
      <formula>"II"</formula>
    </cfRule>
  </conditionalFormatting>
  <conditionalFormatting sqref="AM130 AM155 AM180">
    <cfRule type="cellIs" dxfId="519" priority="64" stopIfTrue="1" operator="equal">
      <formula>"I"</formula>
    </cfRule>
  </conditionalFormatting>
  <conditionalFormatting sqref="AC130:AC204">
    <cfRule type="cellIs" dxfId="518" priority="65" stopIfTrue="1" operator="equal">
      <formula>"SI"</formula>
    </cfRule>
    <cfRule type="cellIs" dxfId="517" priority="66" stopIfTrue="1" operator="equal">
      <formula>"NO"</formula>
    </cfRule>
  </conditionalFormatting>
  <conditionalFormatting sqref="AO130 AO155 AO180">
    <cfRule type="cellIs" dxfId="516" priority="67" stopIfTrue="1" operator="equal">
      <formula>"III"</formula>
    </cfRule>
  </conditionalFormatting>
  <conditionalFormatting sqref="AP130 AP155 AP180">
    <cfRule type="cellIs" dxfId="515" priority="68" stopIfTrue="1" operator="equal">
      <formula>"IV"</formula>
    </cfRule>
  </conditionalFormatting>
  <conditionalFormatting sqref="P205:P254">
    <cfRule type="cellIs" dxfId="514" priority="58" stopIfTrue="1" operator="equal">
      <formula>"IV"</formula>
    </cfRule>
    <cfRule type="cellIs" dxfId="513" priority="59" stopIfTrue="1" operator="equal">
      <formula>"III"</formula>
    </cfRule>
    <cfRule type="cellIs" dxfId="512" priority="60" stopIfTrue="1" operator="equal">
      <formula>"II"</formula>
    </cfRule>
    <cfRule type="cellIs" dxfId="511" priority="61" stopIfTrue="1" operator="equal">
      <formula>"I"</formula>
    </cfRule>
  </conditionalFormatting>
  <conditionalFormatting sqref="L230:L234">
    <cfRule type="expression" dxfId="510" priority="57" stopIfTrue="1">
      <formula>AND($K230="Entorno",$L230="Interno")</formula>
    </cfRule>
  </conditionalFormatting>
  <conditionalFormatting sqref="AN205 AN230">
    <cfRule type="cellIs" dxfId="509" priority="51" stopIfTrue="1" operator="equal">
      <formula>"II"</formula>
    </cfRule>
  </conditionalFormatting>
  <conditionalFormatting sqref="AM205 AM230">
    <cfRule type="cellIs" dxfId="508" priority="52" stopIfTrue="1" operator="equal">
      <formula>"I"</formula>
    </cfRule>
  </conditionalFormatting>
  <conditionalFormatting sqref="AC205:AC254">
    <cfRule type="cellIs" dxfId="507" priority="53" stopIfTrue="1" operator="equal">
      <formula>"SI"</formula>
    </cfRule>
    <cfRule type="cellIs" dxfId="506" priority="54" stopIfTrue="1" operator="equal">
      <formula>"NO"</formula>
    </cfRule>
  </conditionalFormatting>
  <conditionalFormatting sqref="AO205 AO230">
    <cfRule type="cellIs" dxfId="505" priority="55" stopIfTrue="1" operator="equal">
      <formula>"III"</formula>
    </cfRule>
  </conditionalFormatting>
  <conditionalFormatting sqref="AP205 AP230">
    <cfRule type="cellIs" dxfId="504" priority="56" stopIfTrue="1" operator="equal">
      <formula>"IV"</formula>
    </cfRule>
  </conditionalFormatting>
  <conditionalFormatting sqref="L255:L329">
    <cfRule type="expression" dxfId="503" priority="50" stopIfTrue="1">
      <formula>AND($K255="Entorno",$L255="Interno")</formula>
    </cfRule>
  </conditionalFormatting>
  <conditionalFormatting sqref="P255:P329">
    <cfRule type="cellIs" dxfId="502" priority="46" stopIfTrue="1" operator="equal">
      <formula>"IV"</formula>
    </cfRule>
    <cfRule type="cellIs" dxfId="501" priority="47" stopIfTrue="1" operator="equal">
      <formula>"III"</formula>
    </cfRule>
    <cfRule type="cellIs" dxfId="500" priority="48" stopIfTrue="1" operator="equal">
      <formula>"II"</formula>
    </cfRule>
    <cfRule type="cellIs" dxfId="499" priority="49" stopIfTrue="1" operator="equal">
      <formula>"I"</formula>
    </cfRule>
  </conditionalFormatting>
  <conditionalFormatting sqref="AC255:AC329">
    <cfRule type="cellIs" dxfId="498" priority="42" stopIfTrue="1" operator="equal">
      <formula>"SI"</formula>
    </cfRule>
    <cfRule type="cellIs" dxfId="497" priority="43" stopIfTrue="1" operator="equal">
      <formula>"NO"</formula>
    </cfRule>
  </conditionalFormatting>
  <conditionalFormatting sqref="AM255 AM280 AM305">
    <cfRule type="cellIs" dxfId="496" priority="41" stopIfTrue="1" operator="equal">
      <formula>"I"</formula>
    </cfRule>
  </conditionalFormatting>
  <conditionalFormatting sqref="AN255 AN280 AN305">
    <cfRule type="cellIs" dxfId="495" priority="40" stopIfTrue="1" operator="equal">
      <formula>"II"</formula>
    </cfRule>
  </conditionalFormatting>
  <conditionalFormatting sqref="AO255 AO280 AO305">
    <cfRule type="cellIs" dxfId="494" priority="44" stopIfTrue="1" operator="equal">
      <formula>"III"</formula>
    </cfRule>
  </conditionalFormatting>
  <conditionalFormatting sqref="AP255 AP280 AP305">
    <cfRule type="cellIs" dxfId="493" priority="45" stopIfTrue="1" operator="equal">
      <formula>"IV"</formula>
    </cfRule>
  </conditionalFormatting>
  <conditionalFormatting sqref="L330:L354">
    <cfRule type="expression" dxfId="492" priority="39" stopIfTrue="1">
      <formula>AND($K330="Entorno",$L330="Interno")</formula>
    </cfRule>
  </conditionalFormatting>
  <conditionalFormatting sqref="P330:P354">
    <cfRule type="cellIs" dxfId="491" priority="35" stopIfTrue="1" operator="equal">
      <formula>"IV"</formula>
    </cfRule>
    <cfRule type="cellIs" dxfId="490" priority="36" stopIfTrue="1" operator="equal">
      <formula>"III"</formula>
    </cfRule>
    <cfRule type="cellIs" dxfId="489" priority="37" stopIfTrue="1" operator="equal">
      <formula>"II"</formula>
    </cfRule>
    <cfRule type="cellIs" dxfId="488" priority="38" stopIfTrue="1" operator="equal">
      <formula>"I"</formula>
    </cfRule>
  </conditionalFormatting>
  <conditionalFormatting sqref="AN330">
    <cfRule type="cellIs" dxfId="487" priority="29" stopIfTrue="1" operator="equal">
      <formula>"II"</formula>
    </cfRule>
  </conditionalFormatting>
  <conditionalFormatting sqref="AM330">
    <cfRule type="cellIs" dxfId="486" priority="30" stopIfTrue="1" operator="equal">
      <formula>"I"</formula>
    </cfRule>
  </conditionalFormatting>
  <conditionalFormatting sqref="AC330:AC354">
    <cfRule type="cellIs" dxfId="485" priority="31" stopIfTrue="1" operator="equal">
      <formula>"SI"</formula>
    </cfRule>
    <cfRule type="cellIs" dxfId="484" priority="32" stopIfTrue="1" operator="equal">
      <formula>"NO"</formula>
    </cfRule>
  </conditionalFormatting>
  <conditionalFormatting sqref="AO330">
    <cfRule type="cellIs" dxfId="483" priority="33" stopIfTrue="1" operator="equal">
      <formula>"III"</formula>
    </cfRule>
  </conditionalFormatting>
  <conditionalFormatting sqref="AP330">
    <cfRule type="cellIs" dxfId="482" priority="34" stopIfTrue="1" operator="equal">
      <formula>"IV"</formula>
    </cfRule>
  </conditionalFormatting>
  <conditionalFormatting sqref="P355:P379">
    <cfRule type="cellIs" dxfId="481" priority="25" stopIfTrue="1" operator="equal">
      <formula>"IV"</formula>
    </cfRule>
    <cfRule type="cellIs" dxfId="480" priority="26" stopIfTrue="1" operator="equal">
      <formula>"III"</formula>
    </cfRule>
    <cfRule type="cellIs" dxfId="479" priority="27" stopIfTrue="1" operator="equal">
      <formula>"II"</formula>
    </cfRule>
    <cfRule type="cellIs" dxfId="478" priority="28" stopIfTrue="1" operator="equal">
      <formula>"I"</formula>
    </cfRule>
  </conditionalFormatting>
  <conditionalFormatting sqref="L355:L379">
    <cfRule type="expression" dxfId="477" priority="24" stopIfTrue="1">
      <formula>AND($K355="Entorno",$L355="Interno")</formula>
    </cfRule>
  </conditionalFormatting>
  <conditionalFormatting sqref="AN355">
    <cfRule type="cellIs" dxfId="476" priority="18" stopIfTrue="1" operator="equal">
      <formula>"II"</formula>
    </cfRule>
  </conditionalFormatting>
  <conditionalFormatting sqref="AM355">
    <cfRule type="cellIs" dxfId="475" priority="19" stopIfTrue="1" operator="equal">
      <formula>"I"</formula>
    </cfRule>
  </conditionalFormatting>
  <conditionalFormatting sqref="AC355:AC379">
    <cfRule type="cellIs" dxfId="474" priority="20" stopIfTrue="1" operator="equal">
      <formula>"SI"</formula>
    </cfRule>
    <cfRule type="cellIs" dxfId="473" priority="21" stopIfTrue="1" operator="equal">
      <formula>"NO"</formula>
    </cfRule>
  </conditionalFormatting>
  <conditionalFormatting sqref="AO355">
    <cfRule type="cellIs" dxfId="472" priority="22" stopIfTrue="1" operator="equal">
      <formula>"III"</formula>
    </cfRule>
  </conditionalFormatting>
  <conditionalFormatting sqref="AP355">
    <cfRule type="cellIs" dxfId="471" priority="23" stopIfTrue="1" operator="equal">
      <formula>"IV"</formula>
    </cfRule>
  </conditionalFormatting>
  <conditionalFormatting sqref="L380:L454">
    <cfRule type="expression" dxfId="470" priority="17" stopIfTrue="1">
      <formula>AND($K380="Entorno",$L380="Interno")</formula>
    </cfRule>
  </conditionalFormatting>
  <conditionalFormatting sqref="P380:P454">
    <cfRule type="cellIs" dxfId="469" priority="13" stopIfTrue="1" operator="equal">
      <formula>"IV"</formula>
    </cfRule>
    <cfRule type="cellIs" dxfId="468" priority="14" stopIfTrue="1" operator="equal">
      <formula>"III"</formula>
    </cfRule>
    <cfRule type="cellIs" dxfId="467" priority="15" stopIfTrue="1" operator="equal">
      <formula>"II"</formula>
    </cfRule>
    <cfRule type="cellIs" dxfId="466" priority="16" stopIfTrue="1" operator="equal">
      <formula>"I"</formula>
    </cfRule>
  </conditionalFormatting>
  <conditionalFormatting sqref="AN380 AN405 AN430">
    <cfRule type="cellIs" dxfId="465" priority="7" stopIfTrue="1" operator="equal">
      <formula>"II"</formula>
    </cfRule>
  </conditionalFormatting>
  <conditionalFormatting sqref="AM380 AM405 AM430">
    <cfRule type="cellIs" dxfId="464" priority="8" stopIfTrue="1" operator="equal">
      <formula>"I"</formula>
    </cfRule>
  </conditionalFormatting>
  <conditionalFormatting sqref="AC380:AC454">
    <cfRule type="cellIs" dxfId="463" priority="9" stopIfTrue="1" operator="equal">
      <formula>"SI"</formula>
    </cfRule>
    <cfRule type="cellIs" dxfId="462" priority="10" stopIfTrue="1" operator="equal">
      <formula>"NO"</formula>
    </cfRule>
  </conditionalFormatting>
  <conditionalFormatting sqref="AO380 AO405 AO430">
    <cfRule type="cellIs" dxfId="461" priority="11" stopIfTrue="1" operator="equal">
      <formula>"III"</formula>
    </cfRule>
  </conditionalFormatting>
  <conditionalFormatting sqref="AP380 AP405 AP430">
    <cfRule type="cellIs" dxfId="460" priority="12" stopIfTrue="1" operator="equal">
      <formula>"IV"</formula>
    </cfRule>
  </conditionalFormatting>
  <conditionalFormatting sqref="H405:H429">
    <cfRule type="expression" dxfId="459" priority="4" stopIfTrue="1">
      <formula>$G405&lt;&gt;"Otros"</formula>
    </cfRule>
    <cfRule type="expression" dxfId="458" priority="5" stopIfTrue="1">
      <formula>AND($E405&lt;&gt;"",$G405="Otros")</formula>
    </cfRule>
  </conditionalFormatting>
  <conditionalFormatting sqref="H430:H454">
    <cfRule type="expression" dxfId="457" priority="2" stopIfTrue="1">
      <formula>$G430&lt;&gt;"Otros"</formula>
    </cfRule>
    <cfRule type="expression" dxfId="456" priority="3" stopIfTrue="1">
      <formula>AND($E430&lt;&gt;"",$G430="Otros")</formula>
    </cfRule>
  </conditionalFormatting>
  <conditionalFormatting sqref="AM5">
    <cfRule type="cellIs" dxfId="455" priority="1" stopIfTrue="1" operator="equal">
      <formula>"I"</formula>
    </cfRule>
  </conditionalFormatting>
  <dataValidations count="14">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430:AG454 AG55:AG155 AG180:AG230 AG255:AG280 AG305:AG405 AG5:AG30">
      <formula1>$AG$2:$AG$11</formula1>
    </dataValidation>
    <dataValidation errorStyle="information" allowBlank="1" showInputMessage="1" showErrorMessage="1" sqref="AJ305:AL305 AJ330:AL330 AJ355:AL355 AJ55:AL55 AJ80:AL80 AJ430:AL430 AJ30:AL30 AJ105:AL105 AJ155:AL155 AJ180:AL180 AJ130:AL130 AJ205:AL205 AJ230:AL230 AJ255:AL255 AJ280:AL280 AJ380:AL380 AJ405:AL405 AJ5:AL5"/>
    <dataValidation type="list" allowBlank="1" showInputMessage="1" showErrorMessage="1" sqref="C5:C454">
      <formula1>$C$2:$C$5</formula1>
    </dataValidation>
    <dataValidation type="list" allowBlank="1" showInputMessage="1" showErrorMessage="1" sqref="V5:Y404">
      <formula1>$V$2:$V$3</formula1>
    </dataValidation>
    <dataValidation type="list" allowBlank="1" showInputMessage="1" showErrorMessage="1" sqref="G5:G454">
      <formula1>$G$2:$G$15</formula1>
    </dataValidation>
    <dataValidation type="list" allowBlank="1" showInputMessage="1" showErrorMessage="1" sqref="F5:F454">
      <formula1>$F$2:$F$4</formula1>
    </dataValidation>
    <dataValidation type="list" allowBlank="1" showInputMessage="1" showErrorMessage="1" sqref="K5:K454">
      <formula1>$K$2:$K$8</formula1>
    </dataValidation>
    <dataValidation type="list" allowBlank="1" showInputMessage="1" showErrorMessage="1" sqref="O5:O454">
      <formula1>$O$2:$O$11</formula1>
    </dataValidation>
    <dataValidation type="list" allowBlank="1" showInputMessage="1" showErrorMessage="1" sqref="N5:N454">
      <formula1>$N$2:$N$11</formula1>
    </dataValidation>
    <dataValidation type="list" allowBlank="1" showInputMessage="1" showErrorMessage="1" sqref="L5:L454">
      <formula1>$L$2:$L$3</formula1>
    </dataValidation>
    <dataValidation type="list" allowBlank="1" showInputMessage="1" showErrorMessage="1" sqref="U5:U404">
      <formula1>$U$2:$U$4</formula1>
    </dataValidation>
    <dataValidation type="list" allowBlank="1" showInputMessage="1" showErrorMessage="1" sqref="Q5:Q454">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5:AF454">
      <formula1>$AF$2:$AF$11</formula1>
    </dataValidation>
    <dataValidation type="list" allowBlank="1" showInputMessage="1" showErrorMessage="1" sqref="AQ5:AQ454">
      <formula1>$AQ$3:$AQ$7</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03"/>
  <sheetViews>
    <sheetView topLeftCell="AG260" zoomScale="60" zoomScaleNormal="60" workbookViewId="0">
      <selection activeCell="AR284" sqref="AR284:AR288"/>
    </sheetView>
  </sheetViews>
  <sheetFormatPr baseColWidth="10" defaultRowHeight="15"/>
  <cols>
    <col min="1" max="1" width="11.140625" customWidth="1"/>
    <col min="2" max="2" width="23.7109375" customWidth="1"/>
    <col min="3" max="3" width="13.42578125" customWidth="1"/>
    <col min="4" max="4" width="29.8554687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3.140625" customWidth="1"/>
    <col min="18" max="18" width="0.5703125" hidden="1"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 min="45" max="45" width="14.7109375" customWidth="1"/>
  </cols>
  <sheetData>
    <row r="1" spans="1:45" ht="64.5" customHeight="1">
      <c r="A1" s="1" t="s">
        <v>0</v>
      </c>
      <c r="B1" s="2"/>
      <c r="C1" s="2"/>
      <c r="D1" s="2"/>
      <c r="E1" s="2"/>
      <c r="F1" s="2"/>
      <c r="G1" s="2"/>
      <c r="H1" s="2"/>
      <c r="I1" s="2"/>
      <c r="J1" s="2"/>
      <c r="K1" s="2"/>
      <c r="L1" s="2"/>
      <c r="M1" s="2"/>
      <c r="N1" s="2"/>
      <c r="O1" s="2"/>
      <c r="P1" s="2"/>
      <c r="Q1" s="40" t="s">
        <v>1</v>
      </c>
      <c r="R1" s="41"/>
      <c r="S1" s="41"/>
      <c r="T1" s="41"/>
      <c r="U1" s="41"/>
      <c r="V1" s="41"/>
      <c r="W1" s="41"/>
      <c r="X1" s="41"/>
      <c r="Y1" s="41"/>
      <c r="Z1" s="41"/>
      <c r="AA1" s="41"/>
      <c r="AB1" s="41"/>
      <c r="AC1" s="42"/>
      <c r="AD1" s="3"/>
      <c r="AE1" s="3"/>
      <c r="AF1" s="43" t="s">
        <v>2</v>
      </c>
      <c r="AG1" s="43"/>
      <c r="AH1" s="3"/>
      <c r="AI1" s="3"/>
      <c r="AJ1" s="4"/>
      <c r="AK1" s="4"/>
      <c r="AL1" s="4"/>
      <c r="AM1" s="44" t="e">
        <f>+"IV. MAPA 
DE RIESGOS    "&amp;'[12]Información General'!#REF!</f>
        <v>#REF!</v>
      </c>
      <c r="AN1" s="45"/>
      <c r="AO1" s="45"/>
      <c r="AP1" s="46"/>
      <c r="AQ1" s="47" t="s">
        <v>3</v>
      </c>
      <c r="AR1" s="48"/>
      <c r="AS1" s="28"/>
    </row>
    <row r="2" spans="1:45" ht="43.5" customHeight="1">
      <c r="A2" s="49" t="s">
        <v>4</v>
      </c>
      <c r="B2" s="51" t="s">
        <v>5</v>
      </c>
      <c r="C2" s="51" t="s">
        <v>6</v>
      </c>
      <c r="D2" s="51"/>
      <c r="E2" s="51" t="s">
        <v>7</v>
      </c>
      <c r="F2" s="51" t="s">
        <v>8</v>
      </c>
      <c r="G2" s="53" t="s">
        <v>9</v>
      </c>
      <c r="H2" s="53"/>
      <c r="I2" s="5" t="s">
        <v>10</v>
      </c>
      <c r="J2" s="6"/>
      <c r="K2" s="6"/>
      <c r="L2" s="6"/>
      <c r="M2" s="51" t="s">
        <v>11</v>
      </c>
      <c r="N2" s="51" t="s">
        <v>12</v>
      </c>
      <c r="O2" s="51"/>
      <c r="P2" s="51"/>
      <c r="Q2" s="51" t="s">
        <v>13</v>
      </c>
      <c r="R2" s="7">
        <f>SUM(R4:R28)</f>
        <v>0</v>
      </c>
      <c r="S2" s="8" t="s">
        <v>14</v>
      </c>
      <c r="T2" s="9"/>
      <c r="U2" s="9"/>
      <c r="V2" s="10" t="s">
        <v>15</v>
      </c>
      <c r="W2" s="10"/>
      <c r="X2" s="10"/>
      <c r="Y2" s="10"/>
      <c r="Z2" s="10"/>
      <c r="AA2" s="7"/>
      <c r="AB2" s="7"/>
      <c r="AC2" s="70" t="s">
        <v>16</v>
      </c>
      <c r="AD2" s="11"/>
      <c r="AE2" s="11"/>
      <c r="AF2" s="51" t="s">
        <v>17</v>
      </c>
      <c r="AG2" s="51"/>
      <c r="AH2" s="11"/>
      <c r="AI2" s="11"/>
      <c r="AJ2" s="7"/>
      <c r="AK2" s="7"/>
      <c r="AL2" s="7"/>
      <c r="AM2" s="72" t="s">
        <v>18</v>
      </c>
      <c r="AN2" s="73"/>
      <c r="AO2" s="73"/>
      <c r="AP2" s="73"/>
      <c r="AQ2" s="51" t="s">
        <v>19</v>
      </c>
      <c r="AR2" s="64" t="s">
        <v>20</v>
      </c>
      <c r="AS2" s="64" t="s">
        <v>796</v>
      </c>
    </row>
    <row r="3" spans="1:45" ht="45">
      <c r="A3" s="50"/>
      <c r="B3" s="52"/>
      <c r="C3" s="12" t="s">
        <v>21</v>
      </c>
      <c r="D3" s="12" t="s">
        <v>22</v>
      </c>
      <c r="E3" s="52"/>
      <c r="F3" s="52"/>
      <c r="G3" s="13" t="s">
        <v>21</v>
      </c>
      <c r="H3" s="12" t="s">
        <v>23</v>
      </c>
      <c r="I3" s="12" t="s">
        <v>24</v>
      </c>
      <c r="J3" s="12" t="s">
        <v>22</v>
      </c>
      <c r="K3" s="12" t="s">
        <v>25</v>
      </c>
      <c r="L3" s="12" t="s">
        <v>26</v>
      </c>
      <c r="M3" s="52"/>
      <c r="N3" s="12" t="s">
        <v>27</v>
      </c>
      <c r="O3" s="12" t="s">
        <v>28</v>
      </c>
      <c r="P3" s="12" t="s">
        <v>29</v>
      </c>
      <c r="Q3" s="52"/>
      <c r="R3" s="12">
        <f>COUNTIF(R4:R28,1)</f>
        <v>0</v>
      </c>
      <c r="S3" s="14" t="s">
        <v>30</v>
      </c>
      <c r="T3" s="14" t="s">
        <v>22</v>
      </c>
      <c r="U3" s="14" t="s">
        <v>26</v>
      </c>
      <c r="V3" s="15" t="s">
        <v>31</v>
      </c>
      <c r="W3" s="15" t="s">
        <v>32</v>
      </c>
      <c r="X3" s="15" t="s">
        <v>33</v>
      </c>
      <c r="Y3" s="15" t="s">
        <v>34</v>
      </c>
      <c r="Z3" s="12" t="s">
        <v>35</v>
      </c>
      <c r="AA3" s="12">
        <f>SUM(AA4:AA28)</f>
        <v>0</v>
      </c>
      <c r="AB3" s="12"/>
      <c r="AC3" s="71"/>
      <c r="AD3" s="16"/>
      <c r="AE3" s="16"/>
      <c r="AF3" s="12" t="s">
        <v>36</v>
      </c>
      <c r="AG3" s="12" t="s">
        <v>37</v>
      </c>
      <c r="AH3" s="16"/>
      <c r="AI3" s="16"/>
      <c r="AJ3" s="17"/>
      <c r="AK3" s="17"/>
      <c r="AL3" s="17"/>
      <c r="AM3" s="18" t="s">
        <v>38</v>
      </c>
      <c r="AN3" s="19" t="s">
        <v>39</v>
      </c>
      <c r="AO3" s="20" t="s">
        <v>40</v>
      </c>
      <c r="AP3" s="21" t="s">
        <v>41</v>
      </c>
      <c r="AQ3" s="52"/>
      <c r="AR3" s="65"/>
      <c r="AS3" s="65"/>
    </row>
    <row r="4" spans="1:45" ht="15" customHeight="1">
      <c r="A4" s="66" t="s">
        <v>375</v>
      </c>
      <c r="B4" s="67" t="s">
        <v>373</v>
      </c>
      <c r="C4" s="68" t="s">
        <v>178</v>
      </c>
      <c r="D4" s="68" t="s">
        <v>558</v>
      </c>
      <c r="E4" s="111" t="s">
        <v>559</v>
      </c>
      <c r="F4" s="68" t="s">
        <v>198</v>
      </c>
      <c r="G4" s="91" t="s">
        <v>183</v>
      </c>
      <c r="H4" s="85"/>
      <c r="I4" s="61">
        <v>1.1000000000000001</v>
      </c>
      <c r="J4" s="110" t="s">
        <v>560</v>
      </c>
      <c r="K4" s="58" t="s">
        <v>48</v>
      </c>
      <c r="L4" s="58" t="s">
        <v>62</v>
      </c>
      <c r="M4" s="110" t="s">
        <v>561</v>
      </c>
      <c r="N4" s="63">
        <v>4</v>
      </c>
      <c r="O4" s="63">
        <v>6</v>
      </c>
      <c r="P4" s="89" t="str">
        <f>IF(AND(N4&lt;&gt;"",O4&lt;&gt;""),IF(AND(N4&gt;5,O4&gt;5),"I",IF(AND(N4&lt;=5,O4&gt;5),"II",IF(AND(N4&gt;5,O4&lt;=5),"IV",IF(AND(N4&lt;=5,O4&lt;=5),"III")))),"")</f>
        <v>II</v>
      </c>
      <c r="Q4" s="58" t="s">
        <v>55</v>
      </c>
      <c r="R4" s="59"/>
      <c r="S4" s="29"/>
      <c r="T4" s="30"/>
      <c r="U4" s="31"/>
      <c r="V4" s="31"/>
      <c r="W4" s="31"/>
      <c r="X4" s="31"/>
      <c r="Y4" s="31"/>
      <c r="Z4" s="32"/>
      <c r="AA4" s="33"/>
      <c r="AB4" s="33"/>
      <c r="AC4" s="54" t="s">
        <v>55</v>
      </c>
      <c r="AD4" s="56"/>
      <c r="AE4" s="56"/>
      <c r="AF4" s="63">
        <v>4</v>
      </c>
      <c r="AG4" s="63">
        <v>6</v>
      </c>
      <c r="AH4" s="81">
        <v>0</v>
      </c>
      <c r="AI4" s="81">
        <v>0</v>
      </c>
      <c r="AJ4" s="77">
        <v>1</v>
      </c>
      <c r="AK4" s="77">
        <v>1</v>
      </c>
      <c r="AL4" s="77">
        <v>2</v>
      </c>
      <c r="AM4" s="79" t="str">
        <f>IF($AL4&gt;=2,IF(AND($AF4="",$AG4=""),"",IF(AND($AF4&gt;5,$AG4&gt;5),"I","")),"")</f>
        <v/>
      </c>
      <c r="AN4" s="79" t="str">
        <f>IF($AL4&gt;=2,IF(AND($AF4="",$AG4=""),"",IF(AND($AF4&lt;6,$AG4&gt;5),"II","")),"")</f>
        <v>II</v>
      </c>
      <c r="AO4" s="79" t="str">
        <f>IF($AL4&gt;=2,IF(AND($AF4="",$AG4=""),"",IF(AND($AF4&lt;6,$AG4&lt;6),"III","")),"")</f>
        <v/>
      </c>
      <c r="AP4" s="79" t="str">
        <f>IF($AL4&gt;=2,IF(AND($AF4="",$AG4=""),"",IF(AND($AF4&gt;5,$AG4&lt;6),"IV","")),"")</f>
        <v/>
      </c>
      <c r="AQ4" s="76" t="s">
        <v>159</v>
      </c>
      <c r="AR4" s="113" t="s">
        <v>565</v>
      </c>
      <c r="AS4" s="58">
        <v>100</v>
      </c>
    </row>
    <row r="5" spans="1:45" ht="15" customHeight="1">
      <c r="A5" s="66"/>
      <c r="B5" s="67"/>
      <c r="C5" s="68"/>
      <c r="D5" s="68"/>
      <c r="E5" s="111"/>
      <c r="F5" s="68"/>
      <c r="G5" s="91"/>
      <c r="H5" s="85"/>
      <c r="I5" s="61"/>
      <c r="J5" s="110"/>
      <c r="K5" s="58"/>
      <c r="L5" s="58"/>
      <c r="M5" s="110"/>
      <c r="N5" s="63"/>
      <c r="O5" s="63"/>
      <c r="P5" s="90"/>
      <c r="Q5" s="58"/>
      <c r="R5" s="60"/>
      <c r="S5" s="29"/>
      <c r="T5" s="30"/>
      <c r="U5" s="31"/>
      <c r="V5" s="31"/>
      <c r="W5" s="31"/>
      <c r="X5" s="31"/>
      <c r="Y5" s="31"/>
      <c r="Z5" s="32"/>
      <c r="AA5" s="33"/>
      <c r="AB5" s="33"/>
      <c r="AC5" s="55"/>
      <c r="AD5" s="57"/>
      <c r="AE5" s="57"/>
      <c r="AF5" s="63"/>
      <c r="AG5" s="63"/>
      <c r="AH5" s="82"/>
      <c r="AI5" s="82"/>
      <c r="AJ5" s="78"/>
      <c r="AK5" s="78"/>
      <c r="AL5" s="78"/>
      <c r="AM5" s="80"/>
      <c r="AN5" s="80"/>
      <c r="AO5" s="80"/>
      <c r="AP5" s="80"/>
      <c r="AQ5" s="76"/>
      <c r="AR5" s="113"/>
      <c r="AS5" s="58"/>
    </row>
    <row r="6" spans="1:45" ht="15" customHeight="1">
      <c r="A6" s="66"/>
      <c r="B6" s="67"/>
      <c r="C6" s="68"/>
      <c r="D6" s="68"/>
      <c r="E6" s="111"/>
      <c r="F6" s="68"/>
      <c r="G6" s="91"/>
      <c r="H6" s="85"/>
      <c r="I6" s="61"/>
      <c r="J6" s="110"/>
      <c r="K6" s="58"/>
      <c r="L6" s="58"/>
      <c r="M6" s="110"/>
      <c r="N6" s="63"/>
      <c r="O6" s="63"/>
      <c r="P6" s="90"/>
      <c r="Q6" s="58"/>
      <c r="R6" s="60"/>
      <c r="S6" s="29"/>
      <c r="T6" s="30"/>
      <c r="U6" s="31"/>
      <c r="V6" s="31"/>
      <c r="W6" s="31"/>
      <c r="X6" s="31"/>
      <c r="Y6" s="31"/>
      <c r="Z6" s="32"/>
      <c r="AA6" s="33"/>
      <c r="AB6" s="33"/>
      <c r="AC6" s="55"/>
      <c r="AD6" s="57"/>
      <c r="AE6" s="57"/>
      <c r="AF6" s="63"/>
      <c r="AG6" s="63"/>
      <c r="AH6" s="82"/>
      <c r="AI6" s="82"/>
      <c r="AJ6" s="78"/>
      <c r="AK6" s="78"/>
      <c r="AL6" s="78"/>
      <c r="AM6" s="80"/>
      <c r="AN6" s="80"/>
      <c r="AO6" s="80"/>
      <c r="AP6" s="80"/>
      <c r="AQ6" s="76"/>
      <c r="AR6" s="113"/>
      <c r="AS6" s="58"/>
    </row>
    <row r="7" spans="1:45" ht="15" customHeight="1">
      <c r="A7" s="66"/>
      <c r="B7" s="67"/>
      <c r="C7" s="68"/>
      <c r="D7" s="68"/>
      <c r="E7" s="111"/>
      <c r="F7" s="68"/>
      <c r="G7" s="91"/>
      <c r="H7" s="85"/>
      <c r="I7" s="61"/>
      <c r="J7" s="110"/>
      <c r="K7" s="58"/>
      <c r="L7" s="58"/>
      <c r="M7" s="110"/>
      <c r="N7" s="63"/>
      <c r="O7" s="63"/>
      <c r="P7" s="90"/>
      <c r="Q7" s="58"/>
      <c r="R7" s="60"/>
      <c r="S7" s="29"/>
      <c r="T7" s="30"/>
      <c r="U7" s="31"/>
      <c r="V7" s="31"/>
      <c r="W7" s="31"/>
      <c r="X7" s="31"/>
      <c r="Y7" s="31"/>
      <c r="Z7" s="32"/>
      <c r="AA7" s="33"/>
      <c r="AB7" s="33"/>
      <c r="AC7" s="55"/>
      <c r="AD7" s="57"/>
      <c r="AE7" s="57"/>
      <c r="AF7" s="63"/>
      <c r="AG7" s="63"/>
      <c r="AH7" s="82"/>
      <c r="AI7" s="82"/>
      <c r="AJ7" s="78"/>
      <c r="AK7" s="78"/>
      <c r="AL7" s="78"/>
      <c r="AM7" s="80"/>
      <c r="AN7" s="80"/>
      <c r="AO7" s="80"/>
      <c r="AP7" s="80"/>
      <c r="AQ7" s="76"/>
      <c r="AR7" s="113"/>
      <c r="AS7" s="58"/>
    </row>
    <row r="8" spans="1:45" ht="15" customHeight="1">
      <c r="A8" s="66"/>
      <c r="B8" s="67"/>
      <c r="C8" s="68"/>
      <c r="D8" s="68"/>
      <c r="E8" s="111"/>
      <c r="F8" s="68"/>
      <c r="G8" s="91"/>
      <c r="H8" s="85"/>
      <c r="I8" s="61"/>
      <c r="J8" s="110"/>
      <c r="K8" s="58"/>
      <c r="L8" s="58"/>
      <c r="M8" s="110"/>
      <c r="N8" s="63"/>
      <c r="O8" s="63"/>
      <c r="P8" s="90"/>
      <c r="Q8" s="58"/>
      <c r="R8" s="60"/>
      <c r="S8" s="29"/>
      <c r="T8" s="30"/>
      <c r="U8" s="31"/>
      <c r="V8" s="31"/>
      <c r="W8" s="31"/>
      <c r="X8" s="31"/>
      <c r="Y8" s="31"/>
      <c r="Z8" s="32"/>
      <c r="AA8" s="33"/>
      <c r="AB8" s="33"/>
      <c r="AC8" s="55"/>
      <c r="AD8" s="57"/>
      <c r="AE8" s="57"/>
      <c r="AF8" s="63"/>
      <c r="AG8" s="63"/>
      <c r="AH8" s="82"/>
      <c r="AI8" s="82"/>
      <c r="AJ8" s="78"/>
      <c r="AK8" s="78"/>
      <c r="AL8" s="78"/>
      <c r="AM8" s="80"/>
      <c r="AN8" s="80"/>
      <c r="AO8" s="80"/>
      <c r="AP8" s="80"/>
      <c r="AQ8" s="76"/>
      <c r="AR8" s="113"/>
      <c r="AS8" s="58"/>
    </row>
    <row r="9" spans="1:45" ht="15" customHeight="1">
      <c r="A9" s="66"/>
      <c r="B9" s="67"/>
      <c r="C9" s="68"/>
      <c r="D9" s="68"/>
      <c r="E9" s="111"/>
      <c r="F9" s="68"/>
      <c r="G9" s="91"/>
      <c r="H9" s="85"/>
      <c r="I9" s="61">
        <v>1.2</v>
      </c>
      <c r="J9" s="110" t="s">
        <v>562</v>
      </c>
      <c r="K9" s="58" t="s">
        <v>137</v>
      </c>
      <c r="L9" s="58" t="s">
        <v>62</v>
      </c>
      <c r="M9" s="110"/>
      <c r="N9" s="63"/>
      <c r="O9" s="63"/>
      <c r="P9" s="90"/>
      <c r="Q9" s="58" t="s">
        <v>55</v>
      </c>
      <c r="R9" s="59"/>
      <c r="S9" s="29"/>
      <c r="T9" s="30"/>
      <c r="U9" s="31"/>
      <c r="V9" s="31"/>
      <c r="W9" s="31"/>
      <c r="X9" s="31"/>
      <c r="Y9" s="31"/>
      <c r="Z9" s="32"/>
      <c r="AA9" s="33"/>
      <c r="AB9" s="33"/>
      <c r="AC9" s="55"/>
      <c r="AD9" s="57"/>
      <c r="AE9" s="57"/>
      <c r="AF9" s="63"/>
      <c r="AG9" s="63"/>
      <c r="AH9" s="82"/>
      <c r="AI9" s="82"/>
      <c r="AJ9" s="78"/>
      <c r="AK9" s="78"/>
      <c r="AL9" s="78"/>
      <c r="AM9" s="80"/>
      <c r="AN9" s="80"/>
      <c r="AO9" s="80"/>
      <c r="AP9" s="80"/>
      <c r="AQ9" s="76"/>
      <c r="AR9" s="113" t="s">
        <v>566</v>
      </c>
      <c r="AS9" s="58">
        <v>75</v>
      </c>
    </row>
    <row r="10" spans="1:45" ht="15" customHeight="1">
      <c r="A10" s="66"/>
      <c r="B10" s="67"/>
      <c r="C10" s="68"/>
      <c r="D10" s="68"/>
      <c r="E10" s="111"/>
      <c r="F10" s="68"/>
      <c r="G10" s="91"/>
      <c r="H10" s="85"/>
      <c r="I10" s="61"/>
      <c r="J10" s="110"/>
      <c r="K10" s="58"/>
      <c r="L10" s="58"/>
      <c r="M10" s="110"/>
      <c r="N10" s="63"/>
      <c r="O10" s="63"/>
      <c r="P10" s="90"/>
      <c r="Q10" s="58"/>
      <c r="R10" s="60"/>
      <c r="S10" s="29"/>
      <c r="T10" s="30"/>
      <c r="U10" s="31"/>
      <c r="V10" s="31"/>
      <c r="W10" s="31"/>
      <c r="X10" s="31"/>
      <c r="Y10" s="31"/>
      <c r="Z10" s="32"/>
      <c r="AA10" s="33"/>
      <c r="AB10" s="33"/>
      <c r="AC10" s="55"/>
      <c r="AD10" s="57"/>
      <c r="AE10" s="57"/>
      <c r="AF10" s="63"/>
      <c r="AG10" s="63"/>
      <c r="AH10" s="82"/>
      <c r="AI10" s="82"/>
      <c r="AJ10" s="78"/>
      <c r="AK10" s="78"/>
      <c r="AL10" s="78"/>
      <c r="AM10" s="80"/>
      <c r="AN10" s="80"/>
      <c r="AO10" s="80"/>
      <c r="AP10" s="80"/>
      <c r="AQ10" s="76"/>
      <c r="AR10" s="114"/>
      <c r="AS10" s="118"/>
    </row>
    <row r="11" spans="1:45" ht="15" customHeight="1">
      <c r="A11" s="66"/>
      <c r="B11" s="67"/>
      <c r="C11" s="68"/>
      <c r="D11" s="68"/>
      <c r="E11" s="111"/>
      <c r="F11" s="68"/>
      <c r="G11" s="91"/>
      <c r="H11" s="85"/>
      <c r="I11" s="61"/>
      <c r="J11" s="110"/>
      <c r="K11" s="58"/>
      <c r="L11" s="58"/>
      <c r="M11" s="110"/>
      <c r="N11" s="63"/>
      <c r="O11" s="63"/>
      <c r="P11" s="90"/>
      <c r="Q11" s="58"/>
      <c r="R11" s="60"/>
      <c r="S11" s="29"/>
      <c r="T11" s="30"/>
      <c r="U11" s="31"/>
      <c r="V11" s="31"/>
      <c r="W11" s="31"/>
      <c r="X11" s="31"/>
      <c r="Y11" s="31"/>
      <c r="Z11" s="32"/>
      <c r="AA11" s="33"/>
      <c r="AB11" s="33"/>
      <c r="AC11" s="55"/>
      <c r="AD11" s="57"/>
      <c r="AE11" s="57"/>
      <c r="AF11" s="63"/>
      <c r="AG11" s="63"/>
      <c r="AH11" s="82"/>
      <c r="AI11" s="82"/>
      <c r="AJ11" s="78"/>
      <c r="AK11" s="78"/>
      <c r="AL11" s="78"/>
      <c r="AM11" s="80"/>
      <c r="AN11" s="80"/>
      <c r="AO11" s="80"/>
      <c r="AP11" s="80"/>
      <c r="AQ11" s="76"/>
      <c r="AR11" s="114"/>
      <c r="AS11" s="118"/>
    </row>
    <row r="12" spans="1:45" ht="15" customHeight="1">
      <c r="A12" s="66"/>
      <c r="B12" s="67"/>
      <c r="C12" s="68"/>
      <c r="D12" s="68"/>
      <c r="E12" s="111"/>
      <c r="F12" s="68"/>
      <c r="G12" s="91"/>
      <c r="H12" s="85"/>
      <c r="I12" s="61"/>
      <c r="J12" s="110"/>
      <c r="K12" s="58"/>
      <c r="L12" s="58"/>
      <c r="M12" s="110"/>
      <c r="N12" s="63"/>
      <c r="O12" s="63"/>
      <c r="P12" s="90"/>
      <c r="Q12" s="58"/>
      <c r="R12" s="60"/>
      <c r="S12" s="29"/>
      <c r="T12" s="30"/>
      <c r="U12" s="31"/>
      <c r="V12" s="31"/>
      <c r="W12" s="31"/>
      <c r="X12" s="31"/>
      <c r="Y12" s="31"/>
      <c r="Z12" s="32"/>
      <c r="AA12" s="33"/>
      <c r="AB12" s="33"/>
      <c r="AC12" s="55"/>
      <c r="AD12" s="57"/>
      <c r="AE12" s="57"/>
      <c r="AF12" s="63"/>
      <c r="AG12" s="63"/>
      <c r="AH12" s="82"/>
      <c r="AI12" s="82"/>
      <c r="AJ12" s="78"/>
      <c r="AK12" s="78"/>
      <c r="AL12" s="78"/>
      <c r="AM12" s="80"/>
      <c r="AN12" s="80"/>
      <c r="AO12" s="80"/>
      <c r="AP12" s="80"/>
      <c r="AQ12" s="76"/>
      <c r="AR12" s="114"/>
      <c r="AS12" s="118"/>
    </row>
    <row r="13" spans="1:45" ht="15" customHeight="1">
      <c r="A13" s="66"/>
      <c r="B13" s="67"/>
      <c r="C13" s="68"/>
      <c r="D13" s="68"/>
      <c r="E13" s="111"/>
      <c r="F13" s="68"/>
      <c r="G13" s="91"/>
      <c r="H13" s="85"/>
      <c r="I13" s="61"/>
      <c r="J13" s="110"/>
      <c r="K13" s="58"/>
      <c r="L13" s="58"/>
      <c r="M13" s="110"/>
      <c r="N13" s="63"/>
      <c r="O13" s="63"/>
      <c r="P13" s="90"/>
      <c r="Q13" s="58"/>
      <c r="R13" s="60"/>
      <c r="S13" s="29"/>
      <c r="T13" s="30"/>
      <c r="U13" s="31"/>
      <c r="V13" s="31"/>
      <c r="W13" s="31"/>
      <c r="X13" s="31"/>
      <c r="Y13" s="31"/>
      <c r="Z13" s="32"/>
      <c r="AA13" s="33"/>
      <c r="AB13" s="33"/>
      <c r="AC13" s="55"/>
      <c r="AD13" s="57"/>
      <c r="AE13" s="57"/>
      <c r="AF13" s="63"/>
      <c r="AG13" s="63"/>
      <c r="AH13" s="82"/>
      <c r="AI13" s="82"/>
      <c r="AJ13" s="78"/>
      <c r="AK13" s="78"/>
      <c r="AL13" s="78"/>
      <c r="AM13" s="80"/>
      <c r="AN13" s="80"/>
      <c r="AO13" s="80"/>
      <c r="AP13" s="80"/>
      <c r="AQ13" s="76"/>
      <c r="AR13" s="114"/>
      <c r="AS13" s="118"/>
    </row>
    <row r="14" spans="1:45" ht="15" customHeight="1">
      <c r="A14" s="66"/>
      <c r="B14" s="67"/>
      <c r="C14" s="68"/>
      <c r="D14" s="68"/>
      <c r="E14" s="111"/>
      <c r="F14" s="68"/>
      <c r="G14" s="91"/>
      <c r="H14" s="85"/>
      <c r="I14" s="61">
        <v>1.3</v>
      </c>
      <c r="J14" s="110" t="s">
        <v>563</v>
      </c>
      <c r="K14" s="58" t="s">
        <v>137</v>
      </c>
      <c r="L14" s="58" t="s">
        <v>62</v>
      </c>
      <c r="M14" s="110"/>
      <c r="N14" s="63"/>
      <c r="O14" s="63"/>
      <c r="P14" s="90"/>
      <c r="Q14" s="58" t="s">
        <v>55</v>
      </c>
      <c r="R14" s="59"/>
      <c r="S14" s="29"/>
      <c r="T14" s="30"/>
      <c r="U14" s="31"/>
      <c r="V14" s="31"/>
      <c r="W14" s="31"/>
      <c r="X14" s="31"/>
      <c r="Y14" s="31"/>
      <c r="Z14" s="32"/>
      <c r="AA14" s="33"/>
      <c r="AB14" s="33"/>
      <c r="AC14" s="55"/>
      <c r="AD14" s="57"/>
      <c r="AE14" s="57"/>
      <c r="AF14" s="63"/>
      <c r="AG14" s="63"/>
      <c r="AH14" s="82"/>
      <c r="AI14" s="82"/>
      <c r="AJ14" s="78"/>
      <c r="AK14" s="78"/>
      <c r="AL14" s="78"/>
      <c r="AM14" s="80"/>
      <c r="AN14" s="80"/>
      <c r="AO14" s="80"/>
      <c r="AP14" s="80"/>
      <c r="AQ14" s="76"/>
      <c r="AR14" s="113" t="s">
        <v>567</v>
      </c>
      <c r="AS14" s="58">
        <v>35</v>
      </c>
    </row>
    <row r="15" spans="1:45" ht="15" customHeight="1">
      <c r="A15" s="66"/>
      <c r="B15" s="67"/>
      <c r="C15" s="68"/>
      <c r="D15" s="68"/>
      <c r="E15" s="111"/>
      <c r="F15" s="68"/>
      <c r="G15" s="91"/>
      <c r="H15" s="85"/>
      <c r="I15" s="61"/>
      <c r="J15" s="110"/>
      <c r="K15" s="58"/>
      <c r="L15" s="58"/>
      <c r="M15" s="110"/>
      <c r="N15" s="63"/>
      <c r="O15" s="63"/>
      <c r="P15" s="90"/>
      <c r="Q15" s="58"/>
      <c r="R15" s="60"/>
      <c r="S15" s="29"/>
      <c r="T15" s="30"/>
      <c r="U15" s="31"/>
      <c r="V15" s="31"/>
      <c r="W15" s="31"/>
      <c r="X15" s="31"/>
      <c r="Y15" s="31"/>
      <c r="Z15" s="32"/>
      <c r="AA15" s="33"/>
      <c r="AB15" s="33"/>
      <c r="AC15" s="55"/>
      <c r="AD15" s="57"/>
      <c r="AE15" s="57"/>
      <c r="AF15" s="63"/>
      <c r="AG15" s="63"/>
      <c r="AH15" s="82"/>
      <c r="AI15" s="82"/>
      <c r="AJ15" s="78"/>
      <c r="AK15" s="78"/>
      <c r="AL15" s="78"/>
      <c r="AM15" s="80"/>
      <c r="AN15" s="80"/>
      <c r="AO15" s="80"/>
      <c r="AP15" s="80"/>
      <c r="AQ15" s="76"/>
      <c r="AR15" s="114"/>
      <c r="AS15" s="118"/>
    </row>
    <row r="16" spans="1:45" ht="15" customHeight="1">
      <c r="A16" s="66"/>
      <c r="B16" s="67"/>
      <c r="C16" s="68"/>
      <c r="D16" s="68"/>
      <c r="E16" s="111"/>
      <c r="F16" s="68"/>
      <c r="G16" s="91"/>
      <c r="H16" s="85"/>
      <c r="I16" s="61"/>
      <c r="J16" s="110"/>
      <c r="K16" s="58"/>
      <c r="L16" s="58"/>
      <c r="M16" s="110"/>
      <c r="N16" s="63"/>
      <c r="O16" s="63"/>
      <c r="P16" s="90"/>
      <c r="Q16" s="58"/>
      <c r="R16" s="60"/>
      <c r="S16" s="29"/>
      <c r="T16" s="30"/>
      <c r="U16" s="31"/>
      <c r="V16" s="31"/>
      <c r="W16" s="31"/>
      <c r="X16" s="31"/>
      <c r="Y16" s="31"/>
      <c r="Z16" s="32"/>
      <c r="AA16" s="33"/>
      <c r="AB16" s="33"/>
      <c r="AC16" s="55"/>
      <c r="AD16" s="57"/>
      <c r="AE16" s="57"/>
      <c r="AF16" s="63"/>
      <c r="AG16" s="63"/>
      <c r="AH16" s="82"/>
      <c r="AI16" s="82"/>
      <c r="AJ16" s="78"/>
      <c r="AK16" s="78"/>
      <c r="AL16" s="78"/>
      <c r="AM16" s="80"/>
      <c r="AN16" s="80"/>
      <c r="AO16" s="80"/>
      <c r="AP16" s="80"/>
      <c r="AQ16" s="76"/>
      <c r="AR16" s="114"/>
      <c r="AS16" s="118"/>
    </row>
    <row r="17" spans="1:45" ht="15" customHeight="1">
      <c r="A17" s="66"/>
      <c r="B17" s="67"/>
      <c r="C17" s="68"/>
      <c r="D17" s="68"/>
      <c r="E17" s="111"/>
      <c r="F17" s="68"/>
      <c r="G17" s="91"/>
      <c r="H17" s="85"/>
      <c r="I17" s="61"/>
      <c r="J17" s="110"/>
      <c r="K17" s="58"/>
      <c r="L17" s="58"/>
      <c r="M17" s="110"/>
      <c r="N17" s="63"/>
      <c r="O17" s="63"/>
      <c r="P17" s="90"/>
      <c r="Q17" s="58"/>
      <c r="R17" s="60"/>
      <c r="S17" s="29"/>
      <c r="T17" s="30"/>
      <c r="U17" s="31"/>
      <c r="V17" s="31"/>
      <c r="W17" s="31"/>
      <c r="X17" s="31"/>
      <c r="Y17" s="31"/>
      <c r="Z17" s="32"/>
      <c r="AA17" s="33"/>
      <c r="AB17" s="33"/>
      <c r="AC17" s="55"/>
      <c r="AD17" s="57"/>
      <c r="AE17" s="57"/>
      <c r="AF17" s="63"/>
      <c r="AG17" s="63"/>
      <c r="AH17" s="82"/>
      <c r="AI17" s="82"/>
      <c r="AJ17" s="78"/>
      <c r="AK17" s="78"/>
      <c r="AL17" s="78"/>
      <c r="AM17" s="80"/>
      <c r="AN17" s="80"/>
      <c r="AO17" s="80"/>
      <c r="AP17" s="80"/>
      <c r="AQ17" s="76"/>
      <c r="AR17" s="114"/>
      <c r="AS17" s="118"/>
    </row>
    <row r="18" spans="1:45" ht="15" customHeight="1">
      <c r="A18" s="66"/>
      <c r="B18" s="67"/>
      <c r="C18" s="68"/>
      <c r="D18" s="68"/>
      <c r="E18" s="111"/>
      <c r="F18" s="68"/>
      <c r="G18" s="91"/>
      <c r="H18" s="85"/>
      <c r="I18" s="61"/>
      <c r="J18" s="110"/>
      <c r="K18" s="58"/>
      <c r="L18" s="58"/>
      <c r="M18" s="110"/>
      <c r="N18" s="63"/>
      <c r="O18" s="63"/>
      <c r="P18" s="90"/>
      <c r="Q18" s="58"/>
      <c r="R18" s="60"/>
      <c r="S18" s="29"/>
      <c r="T18" s="30"/>
      <c r="U18" s="31"/>
      <c r="V18" s="31"/>
      <c r="W18" s="31"/>
      <c r="X18" s="31"/>
      <c r="Y18" s="31"/>
      <c r="Z18" s="32"/>
      <c r="AA18" s="33"/>
      <c r="AB18" s="33"/>
      <c r="AC18" s="55"/>
      <c r="AD18" s="57"/>
      <c r="AE18" s="57"/>
      <c r="AF18" s="63"/>
      <c r="AG18" s="63"/>
      <c r="AH18" s="82"/>
      <c r="AI18" s="82"/>
      <c r="AJ18" s="78"/>
      <c r="AK18" s="78"/>
      <c r="AL18" s="78"/>
      <c r="AM18" s="80"/>
      <c r="AN18" s="80"/>
      <c r="AO18" s="80"/>
      <c r="AP18" s="80"/>
      <c r="AQ18" s="76"/>
      <c r="AR18" s="114"/>
      <c r="AS18" s="118"/>
    </row>
    <row r="19" spans="1:45" ht="15" hidden="1" customHeight="1">
      <c r="A19" s="66"/>
      <c r="B19" s="67"/>
      <c r="C19" s="68"/>
      <c r="D19" s="68"/>
      <c r="E19" s="111"/>
      <c r="F19" s="68"/>
      <c r="G19" s="91"/>
      <c r="H19" s="85"/>
      <c r="I19" s="61">
        <v>1.4</v>
      </c>
      <c r="J19" s="110" t="s">
        <v>564</v>
      </c>
      <c r="K19" s="58" t="s">
        <v>48</v>
      </c>
      <c r="L19" s="58" t="s">
        <v>90</v>
      </c>
      <c r="M19" s="110"/>
      <c r="N19" s="63"/>
      <c r="O19" s="63"/>
      <c r="P19" s="90"/>
      <c r="Q19" s="58" t="s">
        <v>55</v>
      </c>
      <c r="R19" s="59"/>
      <c r="S19" s="29"/>
      <c r="T19" s="30"/>
      <c r="U19" s="31"/>
      <c r="V19" s="31"/>
      <c r="W19" s="31"/>
      <c r="X19" s="31"/>
      <c r="Y19" s="31"/>
      <c r="Z19" s="32"/>
      <c r="AA19" s="33"/>
      <c r="AB19" s="33"/>
      <c r="AC19" s="55"/>
      <c r="AD19" s="57"/>
      <c r="AE19" s="57"/>
      <c r="AF19" s="63"/>
      <c r="AG19" s="63"/>
      <c r="AH19" s="82"/>
      <c r="AI19" s="82"/>
      <c r="AJ19" s="78"/>
      <c r="AK19" s="78"/>
      <c r="AL19" s="78"/>
      <c r="AM19" s="80"/>
      <c r="AN19" s="80"/>
      <c r="AO19" s="80"/>
      <c r="AP19" s="80"/>
      <c r="AQ19" s="76"/>
      <c r="AR19" s="113" t="s">
        <v>568</v>
      </c>
      <c r="AS19" s="58">
        <v>80</v>
      </c>
    </row>
    <row r="20" spans="1:45" ht="15" hidden="1" customHeight="1">
      <c r="A20" s="66"/>
      <c r="B20" s="67"/>
      <c r="C20" s="68"/>
      <c r="D20" s="68"/>
      <c r="E20" s="111"/>
      <c r="F20" s="68"/>
      <c r="G20" s="91"/>
      <c r="H20" s="85"/>
      <c r="I20" s="61"/>
      <c r="J20" s="110"/>
      <c r="K20" s="58"/>
      <c r="L20" s="58"/>
      <c r="M20" s="110"/>
      <c r="N20" s="63"/>
      <c r="O20" s="63"/>
      <c r="P20" s="90"/>
      <c r="Q20" s="58"/>
      <c r="R20" s="60"/>
      <c r="S20" s="29"/>
      <c r="T20" s="30"/>
      <c r="U20" s="31"/>
      <c r="V20" s="31"/>
      <c r="W20" s="31"/>
      <c r="X20" s="31"/>
      <c r="Y20" s="31"/>
      <c r="Z20" s="32"/>
      <c r="AA20" s="33"/>
      <c r="AB20" s="33"/>
      <c r="AC20" s="55"/>
      <c r="AD20" s="57"/>
      <c r="AE20" s="57"/>
      <c r="AF20" s="63"/>
      <c r="AG20" s="63"/>
      <c r="AH20" s="82"/>
      <c r="AI20" s="82"/>
      <c r="AJ20" s="78"/>
      <c r="AK20" s="78"/>
      <c r="AL20" s="78"/>
      <c r="AM20" s="80"/>
      <c r="AN20" s="80"/>
      <c r="AO20" s="80"/>
      <c r="AP20" s="80"/>
      <c r="AQ20" s="76"/>
      <c r="AR20" s="114"/>
      <c r="AS20" s="118"/>
    </row>
    <row r="21" spans="1:45" ht="15" hidden="1" customHeight="1">
      <c r="A21" s="66"/>
      <c r="B21" s="67"/>
      <c r="C21" s="68"/>
      <c r="D21" s="68"/>
      <c r="E21" s="111"/>
      <c r="F21" s="68"/>
      <c r="G21" s="91"/>
      <c r="H21" s="85"/>
      <c r="I21" s="61"/>
      <c r="J21" s="110"/>
      <c r="K21" s="58"/>
      <c r="L21" s="58"/>
      <c r="M21" s="110"/>
      <c r="N21" s="63"/>
      <c r="O21" s="63"/>
      <c r="P21" s="90"/>
      <c r="Q21" s="58"/>
      <c r="R21" s="60"/>
      <c r="S21" s="29"/>
      <c r="T21" s="30"/>
      <c r="U21" s="31"/>
      <c r="V21" s="31"/>
      <c r="W21" s="31"/>
      <c r="X21" s="31"/>
      <c r="Y21" s="31"/>
      <c r="Z21" s="32"/>
      <c r="AA21" s="33"/>
      <c r="AB21" s="33"/>
      <c r="AC21" s="55"/>
      <c r="AD21" s="57"/>
      <c r="AE21" s="57"/>
      <c r="AF21" s="63"/>
      <c r="AG21" s="63"/>
      <c r="AH21" s="82"/>
      <c r="AI21" s="82"/>
      <c r="AJ21" s="78"/>
      <c r="AK21" s="78"/>
      <c r="AL21" s="78"/>
      <c r="AM21" s="80"/>
      <c r="AN21" s="80"/>
      <c r="AO21" s="80"/>
      <c r="AP21" s="80"/>
      <c r="AQ21" s="76"/>
      <c r="AR21" s="114"/>
      <c r="AS21" s="118"/>
    </row>
    <row r="22" spans="1:45" ht="15" hidden="1" customHeight="1">
      <c r="A22" s="66"/>
      <c r="B22" s="67"/>
      <c r="C22" s="68"/>
      <c r="D22" s="68"/>
      <c r="E22" s="111"/>
      <c r="F22" s="68"/>
      <c r="G22" s="91"/>
      <c r="H22" s="85"/>
      <c r="I22" s="61"/>
      <c r="J22" s="110"/>
      <c r="K22" s="58"/>
      <c r="L22" s="58"/>
      <c r="M22" s="110"/>
      <c r="N22" s="63"/>
      <c r="O22" s="63"/>
      <c r="P22" s="90"/>
      <c r="Q22" s="58"/>
      <c r="R22" s="60"/>
      <c r="S22" s="29"/>
      <c r="T22" s="30"/>
      <c r="U22" s="31"/>
      <c r="V22" s="31"/>
      <c r="W22" s="31"/>
      <c r="X22" s="31"/>
      <c r="Y22" s="31"/>
      <c r="Z22" s="32"/>
      <c r="AA22" s="33"/>
      <c r="AB22" s="33"/>
      <c r="AC22" s="55"/>
      <c r="AD22" s="57"/>
      <c r="AE22" s="57"/>
      <c r="AF22" s="63"/>
      <c r="AG22" s="63"/>
      <c r="AH22" s="82"/>
      <c r="AI22" s="82"/>
      <c r="AJ22" s="78"/>
      <c r="AK22" s="78"/>
      <c r="AL22" s="78"/>
      <c r="AM22" s="80"/>
      <c r="AN22" s="80"/>
      <c r="AO22" s="80"/>
      <c r="AP22" s="80"/>
      <c r="AQ22" s="76"/>
      <c r="AR22" s="114"/>
      <c r="AS22" s="118"/>
    </row>
    <row r="23" spans="1:45" ht="60" customHeight="1">
      <c r="A23" s="66"/>
      <c r="B23" s="67"/>
      <c r="C23" s="68"/>
      <c r="D23" s="68"/>
      <c r="E23" s="111"/>
      <c r="F23" s="68"/>
      <c r="G23" s="91"/>
      <c r="H23" s="85"/>
      <c r="I23" s="61"/>
      <c r="J23" s="110"/>
      <c r="K23" s="58"/>
      <c r="L23" s="58"/>
      <c r="M23" s="110"/>
      <c r="N23" s="63"/>
      <c r="O23" s="63"/>
      <c r="P23" s="90"/>
      <c r="Q23" s="58"/>
      <c r="R23" s="60"/>
      <c r="S23" s="29"/>
      <c r="T23" s="30"/>
      <c r="U23" s="31"/>
      <c r="V23" s="31"/>
      <c r="W23" s="31"/>
      <c r="X23" s="31"/>
      <c r="Y23" s="31"/>
      <c r="Z23" s="32"/>
      <c r="AA23" s="33"/>
      <c r="AB23" s="33"/>
      <c r="AC23" s="55"/>
      <c r="AD23" s="57"/>
      <c r="AE23" s="57"/>
      <c r="AF23" s="63"/>
      <c r="AG23" s="63"/>
      <c r="AH23" s="82"/>
      <c r="AI23" s="82"/>
      <c r="AJ23" s="78"/>
      <c r="AK23" s="78"/>
      <c r="AL23" s="78"/>
      <c r="AM23" s="80"/>
      <c r="AN23" s="80"/>
      <c r="AO23" s="80"/>
      <c r="AP23" s="80"/>
      <c r="AQ23" s="76"/>
      <c r="AR23" s="114"/>
      <c r="AS23" s="118"/>
    </row>
    <row r="24" spans="1:45" ht="37.5" hidden="1" customHeight="1">
      <c r="A24" s="66"/>
      <c r="B24" s="67"/>
      <c r="C24" s="68"/>
      <c r="D24" s="68"/>
      <c r="E24" s="111"/>
      <c r="F24" s="68"/>
      <c r="G24" s="91"/>
      <c r="H24" s="85"/>
      <c r="I24" s="61">
        <v>1.5</v>
      </c>
      <c r="J24" s="110"/>
      <c r="K24" s="58"/>
      <c r="L24" s="58"/>
      <c r="M24" s="110"/>
      <c r="N24" s="63"/>
      <c r="O24" s="63"/>
      <c r="P24" s="90"/>
      <c r="Q24" s="58"/>
      <c r="R24" s="59"/>
      <c r="S24" s="29"/>
      <c r="T24" s="30"/>
      <c r="U24" s="31"/>
      <c r="V24" s="31"/>
      <c r="W24" s="31"/>
      <c r="X24" s="31"/>
      <c r="Y24" s="31"/>
      <c r="Z24" s="32"/>
      <c r="AA24" s="33"/>
      <c r="AB24" s="33"/>
      <c r="AC24" s="55"/>
      <c r="AD24" s="57"/>
      <c r="AE24" s="57"/>
      <c r="AF24" s="63"/>
      <c r="AG24" s="63"/>
      <c r="AH24" s="82"/>
      <c r="AI24" s="82"/>
      <c r="AJ24" s="78"/>
      <c r="AK24" s="78"/>
      <c r="AL24" s="78"/>
      <c r="AM24" s="80"/>
      <c r="AN24" s="80"/>
      <c r="AO24" s="80"/>
      <c r="AP24" s="80"/>
      <c r="AQ24" s="76"/>
      <c r="AR24" s="113"/>
      <c r="AS24" s="58"/>
    </row>
    <row r="25" spans="1:45" ht="22.5" hidden="1" customHeight="1">
      <c r="A25" s="66"/>
      <c r="B25" s="67"/>
      <c r="C25" s="68"/>
      <c r="D25" s="68"/>
      <c r="E25" s="111"/>
      <c r="F25" s="68"/>
      <c r="G25" s="91"/>
      <c r="H25" s="85"/>
      <c r="I25" s="61"/>
      <c r="J25" s="110"/>
      <c r="K25" s="58"/>
      <c r="L25" s="58"/>
      <c r="M25" s="110"/>
      <c r="N25" s="63"/>
      <c r="O25" s="63"/>
      <c r="P25" s="90"/>
      <c r="Q25" s="58"/>
      <c r="R25" s="60"/>
      <c r="S25" s="29"/>
      <c r="T25" s="30"/>
      <c r="U25" s="31"/>
      <c r="V25" s="31"/>
      <c r="W25" s="31"/>
      <c r="X25" s="31"/>
      <c r="Y25" s="31"/>
      <c r="Z25" s="32"/>
      <c r="AA25" s="33"/>
      <c r="AB25" s="33"/>
      <c r="AC25" s="55"/>
      <c r="AD25" s="57"/>
      <c r="AE25" s="57"/>
      <c r="AF25" s="63"/>
      <c r="AG25" s="63"/>
      <c r="AH25" s="82"/>
      <c r="AI25" s="82"/>
      <c r="AJ25" s="78"/>
      <c r="AK25" s="78"/>
      <c r="AL25" s="78"/>
      <c r="AM25" s="80"/>
      <c r="AN25" s="80"/>
      <c r="AO25" s="80"/>
      <c r="AP25" s="80"/>
      <c r="AQ25" s="76"/>
      <c r="AR25" s="114"/>
      <c r="AS25" s="118"/>
    </row>
    <row r="26" spans="1:45" ht="15.75" hidden="1" customHeight="1">
      <c r="A26" s="66"/>
      <c r="B26" s="67"/>
      <c r="C26" s="68"/>
      <c r="D26" s="68"/>
      <c r="E26" s="111"/>
      <c r="F26" s="68"/>
      <c r="G26" s="91"/>
      <c r="H26" s="85"/>
      <c r="I26" s="61"/>
      <c r="J26" s="110"/>
      <c r="K26" s="58"/>
      <c r="L26" s="58"/>
      <c r="M26" s="110"/>
      <c r="N26" s="63"/>
      <c r="O26" s="63"/>
      <c r="P26" s="90"/>
      <c r="Q26" s="58"/>
      <c r="R26" s="60"/>
      <c r="S26" s="29"/>
      <c r="T26" s="30"/>
      <c r="U26" s="31"/>
      <c r="V26" s="31"/>
      <c r="W26" s="31"/>
      <c r="X26" s="31"/>
      <c r="Y26" s="31"/>
      <c r="Z26" s="32"/>
      <c r="AA26" s="33"/>
      <c r="AB26" s="33"/>
      <c r="AC26" s="55"/>
      <c r="AD26" s="57"/>
      <c r="AE26" s="57"/>
      <c r="AF26" s="63"/>
      <c r="AG26" s="63"/>
      <c r="AH26" s="82"/>
      <c r="AI26" s="82"/>
      <c r="AJ26" s="78"/>
      <c r="AK26" s="78"/>
      <c r="AL26" s="78"/>
      <c r="AM26" s="80"/>
      <c r="AN26" s="80"/>
      <c r="AO26" s="80"/>
      <c r="AP26" s="80"/>
      <c r="AQ26" s="76"/>
      <c r="AR26" s="114"/>
      <c r="AS26" s="118"/>
    </row>
    <row r="27" spans="1:45" ht="23.25" hidden="1" customHeight="1">
      <c r="A27" s="66"/>
      <c r="B27" s="67"/>
      <c r="C27" s="68"/>
      <c r="D27" s="68"/>
      <c r="E27" s="111"/>
      <c r="F27" s="68"/>
      <c r="G27" s="91"/>
      <c r="H27" s="85"/>
      <c r="I27" s="61"/>
      <c r="J27" s="110"/>
      <c r="K27" s="58"/>
      <c r="L27" s="58"/>
      <c r="M27" s="110"/>
      <c r="N27" s="63"/>
      <c r="O27" s="63"/>
      <c r="P27" s="90"/>
      <c r="Q27" s="58"/>
      <c r="R27" s="60"/>
      <c r="S27" s="29"/>
      <c r="T27" s="30"/>
      <c r="U27" s="31"/>
      <c r="V27" s="31"/>
      <c r="W27" s="31"/>
      <c r="X27" s="31"/>
      <c r="Y27" s="31"/>
      <c r="Z27" s="32"/>
      <c r="AA27" s="33"/>
      <c r="AB27" s="33"/>
      <c r="AC27" s="55"/>
      <c r="AD27" s="57"/>
      <c r="AE27" s="57"/>
      <c r="AF27" s="63"/>
      <c r="AG27" s="63"/>
      <c r="AH27" s="82"/>
      <c r="AI27" s="82"/>
      <c r="AJ27" s="78"/>
      <c r="AK27" s="78"/>
      <c r="AL27" s="78"/>
      <c r="AM27" s="80"/>
      <c r="AN27" s="80"/>
      <c r="AO27" s="80"/>
      <c r="AP27" s="80"/>
      <c r="AQ27" s="76"/>
      <c r="AR27" s="114"/>
      <c r="AS27" s="118"/>
    </row>
    <row r="28" spans="1:45" ht="39" hidden="1" customHeight="1">
      <c r="A28" s="66"/>
      <c r="B28" s="67"/>
      <c r="C28" s="68"/>
      <c r="D28" s="68"/>
      <c r="E28" s="111"/>
      <c r="F28" s="68"/>
      <c r="G28" s="91"/>
      <c r="H28" s="85"/>
      <c r="I28" s="61"/>
      <c r="J28" s="110"/>
      <c r="K28" s="58"/>
      <c r="L28" s="58"/>
      <c r="M28" s="110"/>
      <c r="N28" s="63"/>
      <c r="O28" s="63"/>
      <c r="P28" s="90"/>
      <c r="Q28" s="58"/>
      <c r="R28" s="60"/>
      <c r="S28" s="29"/>
      <c r="T28" s="30"/>
      <c r="U28" s="31"/>
      <c r="V28" s="31"/>
      <c r="W28" s="31"/>
      <c r="X28" s="31"/>
      <c r="Y28" s="31"/>
      <c r="Z28" s="32"/>
      <c r="AA28" s="33"/>
      <c r="AB28" s="33"/>
      <c r="AC28" s="55"/>
      <c r="AD28" s="57"/>
      <c r="AE28" s="57"/>
      <c r="AF28" s="63"/>
      <c r="AG28" s="63"/>
      <c r="AH28" s="82"/>
      <c r="AI28" s="82"/>
      <c r="AJ28" s="78"/>
      <c r="AK28" s="78"/>
      <c r="AL28" s="78"/>
      <c r="AM28" s="80"/>
      <c r="AN28" s="80"/>
      <c r="AO28" s="80"/>
      <c r="AP28" s="80"/>
      <c r="AQ28" s="76"/>
      <c r="AR28" s="114"/>
      <c r="AS28" s="118"/>
    </row>
    <row r="29" spans="1:45" ht="15" customHeight="1">
      <c r="A29" s="66" t="s">
        <v>375</v>
      </c>
      <c r="B29" s="67" t="s">
        <v>335</v>
      </c>
      <c r="C29" s="68" t="s">
        <v>43</v>
      </c>
      <c r="D29" s="68" t="s">
        <v>569</v>
      </c>
      <c r="E29" s="111" t="s">
        <v>570</v>
      </c>
      <c r="F29" s="68" t="s">
        <v>46</v>
      </c>
      <c r="G29" s="91" t="s">
        <v>164</v>
      </c>
      <c r="H29" s="85"/>
      <c r="I29" s="61">
        <v>1.1000000000000001</v>
      </c>
      <c r="J29" s="110" t="s">
        <v>571</v>
      </c>
      <c r="K29" s="58" t="s">
        <v>137</v>
      </c>
      <c r="L29" s="58" t="s">
        <v>62</v>
      </c>
      <c r="M29" s="110" t="s">
        <v>572</v>
      </c>
      <c r="N29" s="63">
        <v>6</v>
      </c>
      <c r="O29" s="63">
        <v>6</v>
      </c>
      <c r="P29" s="89" t="str">
        <f>IF(AND(N29&lt;&gt;"",O29&lt;&gt;""),IF(AND(N29&gt;5,O29&gt;5),"I",IF(AND(N29&lt;=5,O29&gt;5),"II",IF(AND(N29&gt;5,O29&lt;=5),"IV",IF(AND(N29&lt;=5,O29&lt;=5),"III")))),"")</f>
        <v>I</v>
      </c>
      <c r="Q29" s="58" t="s">
        <v>55</v>
      </c>
      <c r="R29" s="93"/>
      <c r="S29" s="29"/>
      <c r="T29" s="30"/>
      <c r="U29" s="31"/>
      <c r="V29" s="31"/>
      <c r="W29" s="31"/>
      <c r="X29" s="31"/>
      <c r="Y29" s="31"/>
      <c r="Z29" s="32"/>
      <c r="AA29" s="33"/>
      <c r="AB29" s="33"/>
      <c r="AC29" s="54" t="s">
        <v>55</v>
      </c>
      <c r="AD29" s="56" t="str">
        <f>IF($N29=1,"b","")</f>
        <v/>
      </c>
      <c r="AE29" s="56" t="str">
        <f>IF($O29=1,"b","")</f>
        <v/>
      </c>
      <c r="AF29" s="63">
        <v>6</v>
      </c>
      <c r="AG29" s="63">
        <v>6</v>
      </c>
      <c r="AH29" s="81">
        <v>0</v>
      </c>
      <c r="AI29" s="81">
        <v>0</v>
      </c>
      <c r="AJ29" s="77">
        <v>1</v>
      </c>
      <c r="AK29" s="77">
        <v>1</v>
      </c>
      <c r="AL29" s="77">
        <v>2</v>
      </c>
      <c r="AM29" s="79" t="str">
        <f>IF($AL29&gt;=2,IF(AND($AF29="",$AG29=""),"",IF(AND($AF29&gt;5,$AG29&gt;5),"I","")),"")</f>
        <v>I</v>
      </c>
      <c r="AN29" s="79" t="str">
        <f>IF($AL29&gt;=2,IF(AND($AF29="",$AG29=""),"",IF(AND($AF29&lt;6,$AG29&gt;5),"II","")),"")</f>
        <v/>
      </c>
      <c r="AO29" s="79" t="str">
        <f>IF($AL29&gt;=2,IF(AND($AF29="",$AG29=""),"",IF(AND($AF29&lt;6,$AG29&lt;6),"III","")),"")</f>
        <v/>
      </c>
      <c r="AP29" s="79" t="str">
        <f>IF($AL29&gt;=2,IF(AND($AF29="",$AG29=""),"",IF(AND($AF29&gt;5,$AG29&lt;6),"IV","")),"")</f>
        <v/>
      </c>
      <c r="AQ29" s="76" t="s">
        <v>56</v>
      </c>
      <c r="AR29" s="113" t="s">
        <v>797</v>
      </c>
      <c r="AS29" s="58">
        <v>75</v>
      </c>
    </row>
    <row r="30" spans="1:45" ht="15" customHeight="1">
      <c r="A30" s="66"/>
      <c r="B30" s="67"/>
      <c r="C30" s="68"/>
      <c r="D30" s="68"/>
      <c r="E30" s="111"/>
      <c r="F30" s="68"/>
      <c r="G30" s="91"/>
      <c r="H30" s="85"/>
      <c r="I30" s="61"/>
      <c r="J30" s="110"/>
      <c r="K30" s="58"/>
      <c r="L30" s="58"/>
      <c r="M30" s="110"/>
      <c r="N30" s="63"/>
      <c r="O30" s="63"/>
      <c r="P30" s="90"/>
      <c r="Q30" s="58"/>
      <c r="R30" s="93"/>
      <c r="S30" s="29"/>
      <c r="T30" s="30"/>
      <c r="U30" s="31"/>
      <c r="V30" s="31"/>
      <c r="W30" s="31"/>
      <c r="X30" s="31"/>
      <c r="Y30" s="31"/>
      <c r="Z30" s="32"/>
      <c r="AA30" s="33"/>
      <c r="AB30" s="33"/>
      <c r="AC30" s="55"/>
      <c r="AD30" s="57"/>
      <c r="AE30" s="57"/>
      <c r="AF30" s="63"/>
      <c r="AG30" s="63"/>
      <c r="AH30" s="82"/>
      <c r="AI30" s="82"/>
      <c r="AJ30" s="78"/>
      <c r="AK30" s="78"/>
      <c r="AL30" s="78"/>
      <c r="AM30" s="80"/>
      <c r="AN30" s="80"/>
      <c r="AO30" s="80"/>
      <c r="AP30" s="80"/>
      <c r="AQ30" s="76"/>
      <c r="AR30" s="113"/>
      <c r="AS30" s="58"/>
    </row>
    <row r="31" spans="1:45" ht="15" customHeight="1">
      <c r="A31" s="66"/>
      <c r="B31" s="67"/>
      <c r="C31" s="68"/>
      <c r="D31" s="68"/>
      <c r="E31" s="111"/>
      <c r="F31" s="68"/>
      <c r="G31" s="91"/>
      <c r="H31" s="85"/>
      <c r="I31" s="61"/>
      <c r="J31" s="110"/>
      <c r="K31" s="58"/>
      <c r="L31" s="58"/>
      <c r="M31" s="110"/>
      <c r="N31" s="63"/>
      <c r="O31" s="63"/>
      <c r="P31" s="90"/>
      <c r="Q31" s="58"/>
      <c r="R31" s="93"/>
      <c r="S31" s="29"/>
      <c r="T31" s="30"/>
      <c r="U31" s="31"/>
      <c r="V31" s="31"/>
      <c r="W31" s="31"/>
      <c r="X31" s="31"/>
      <c r="Y31" s="31"/>
      <c r="Z31" s="32"/>
      <c r="AA31" s="33"/>
      <c r="AB31" s="33"/>
      <c r="AC31" s="55"/>
      <c r="AD31" s="57"/>
      <c r="AE31" s="57"/>
      <c r="AF31" s="63"/>
      <c r="AG31" s="63"/>
      <c r="AH31" s="82"/>
      <c r="AI31" s="82"/>
      <c r="AJ31" s="78"/>
      <c r="AK31" s="78"/>
      <c r="AL31" s="78"/>
      <c r="AM31" s="80"/>
      <c r="AN31" s="80"/>
      <c r="AO31" s="80"/>
      <c r="AP31" s="80"/>
      <c r="AQ31" s="76"/>
      <c r="AR31" s="113"/>
      <c r="AS31" s="58"/>
    </row>
    <row r="32" spans="1:45" ht="15" customHeight="1">
      <c r="A32" s="66"/>
      <c r="B32" s="67"/>
      <c r="C32" s="68"/>
      <c r="D32" s="68"/>
      <c r="E32" s="111"/>
      <c r="F32" s="68"/>
      <c r="G32" s="91"/>
      <c r="H32" s="85"/>
      <c r="I32" s="61"/>
      <c r="J32" s="110"/>
      <c r="K32" s="58"/>
      <c r="L32" s="58"/>
      <c r="M32" s="110"/>
      <c r="N32" s="63"/>
      <c r="O32" s="63"/>
      <c r="P32" s="90"/>
      <c r="Q32" s="58"/>
      <c r="R32" s="93"/>
      <c r="S32" s="29"/>
      <c r="T32" s="30"/>
      <c r="U32" s="31"/>
      <c r="V32" s="31"/>
      <c r="W32" s="31"/>
      <c r="X32" s="31"/>
      <c r="Y32" s="31"/>
      <c r="Z32" s="32"/>
      <c r="AA32" s="33"/>
      <c r="AB32" s="33"/>
      <c r="AC32" s="55"/>
      <c r="AD32" s="57"/>
      <c r="AE32" s="57"/>
      <c r="AF32" s="63"/>
      <c r="AG32" s="63"/>
      <c r="AH32" s="82"/>
      <c r="AI32" s="82"/>
      <c r="AJ32" s="78"/>
      <c r="AK32" s="78"/>
      <c r="AL32" s="78"/>
      <c r="AM32" s="80"/>
      <c r="AN32" s="80"/>
      <c r="AO32" s="80"/>
      <c r="AP32" s="80"/>
      <c r="AQ32" s="76"/>
      <c r="AR32" s="113"/>
      <c r="AS32" s="58"/>
    </row>
    <row r="33" spans="1:45" ht="15" customHeight="1">
      <c r="A33" s="66"/>
      <c r="B33" s="67"/>
      <c r="C33" s="68"/>
      <c r="D33" s="68"/>
      <c r="E33" s="111"/>
      <c r="F33" s="68"/>
      <c r="G33" s="91"/>
      <c r="H33" s="85"/>
      <c r="I33" s="61"/>
      <c r="J33" s="110"/>
      <c r="K33" s="58"/>
      <c r="L33" s="58"/>
      <c r="M33" s="110"/>
      <c r="N33" s="63"/>
      <c r="O33" s="63"/>
      <c r="P33" s="90"/>
      <c r="Q33" s="58"/>
      <c r="R33" s="93"/>
      <c r="S33" s="29"/>
      <c r="T33" s="30"/>
      <c r="U33" s="31"/>
      <c r="V33" s="31"/>
      <c r="W33" s="31"/>
      <c r="X33" s="31"/>
      <c r="Y33" s="31"/>
      <c r="Z33" s="32"/>
      <c r="AA33" s="33"/>
      <c r="AB33" s="33"/>
      <c r="AC33" s="55"/>
      <c r="AD33" s="57"/>
      <c r="AE33" s="57"/>
      <c r="AF33" s="63"/>
      <c r="AG33" s="63"/>
      <c r="AH33" s="82"/>
      <c r="AI33" s="82"/>
      <c r="AJ33" s="78"/>
      <c r="AK33" s="78"/>
      <c r="AL33" s="78"/>
      <c r="AM33" s="80"/>
      <c r="AN33" s="80"/>
      <c r="AO33" s="80"/>
      <c r="AP33" s="80"/>
      <c r="AQ33" s="76"/>
      <c r="AR33" s="113"/>
      <c r="AS33" s="58"/>
    </row>
    <row r="34" spans="1:45" ht="15" customHeight="1">
      <c r="A34" s="66"/>
      <c r="B34" s="67"/>
      <c r="C34" s="68"/>
      <c r="D34" s="68"/>
      <c r="E34" s="111"/>
      <c r="F34" s="68"/>
      <c r="G34" s="91"/>
      <c r="H34" s="85"/>
      <c r="I34" s="61">
        <v>1.2</v>
      </c>
      <c r="J34" s="110" t="s">
        <v>573</v>
      </c>
      <c r="K34" s="58" t="s">
        <v>137</v>
      </c>
      <c r="L34" s="58" t="s">
        <v>62</v>
      </c>
      <c r="M34" s="110"/>
      <c r="N34" s="63"/>
      <c r="O34" s="63"/>
      <c r="P34" s="90"/>
      <c r="Q34" s="58" t="s">
        <v>55</v>
      </c>
      <c r="R34" s="93"/>
      <c r="S34" s="29"/>
      <c r="T34" s="30"/>
      <c r="U34" s="31"/>
      <c r="V34" s="31"/>
      <c r="W34" s="31"/>
      <c r="X34" s="31"/>
      <c r="Y34" s="31"/>
      <c r="Z34" s="32"/>
      <c r="AA34" s="33"/>
      <c r="AB34" s="33"/>
      <c r="AC34" s="55"/>
      <c r="AD34" s="57"/>
      <c r="AE34" s="57"/>
      <c r="AF34" s="63"/>
      <c r="AG34" s="63"/>
      <c r="AH34" s="82"/>
      <c r="AI34" s="82"/>
      <c r="AJ34" s="78"/>
      <c r="AK34" s="78"/>
      <c r="AL34" s="78"/>
      <c r="AM34" s="80"/>
      <c r="AN34" s="80"/>
      <c r="AO34" s="80"/>
      <c r="AP34" s="80"/>
      <c r="AQ34" s="76"/>
      <c r="AR34" s="113" t="s">
        <v>579</v>
      </c>
      <c r="AS34" s="58">
        <v>50</v>
      </c>
    </row>
    <row r="35" spans="1:45" ht="15" customHeight="1">
      <c r="A35" s="66"/>
      <c r="B35" s="67"/>
      <c r="C35" s="68"/>
      <c r="D35" s="68"/>
      <c r="E35" s="111"/>
      <c r="F35" s="68"/>
      <c r="G35" s="91"/>
      <c r="H35" s="85"/>
      <c r="I35" s="61"/>
      <c r="J35" s="110"/>
      <c r="K35" s="58"/>
      <c r="L35" s="58"/>
      <c r="M35" s="110"/>
      <c r="N35" s="63"/>
      <c r="O35" s="63"/>
      <c r="P35" s="90"/>
      <c r="Q35" s="58"/>
      <c r="R35" s="93"/>
      <c r="S35" s="29"/>
      <c r="T35" s="30"/>
      <c r="U35" s="31"/>
      <c r="V35" s="31"/>
      <c r="W35" s="31"/>
      <c r="X35" s="31"/>
      <c r="Y35" s="31"/>
      <c r="Z35" s="32"/>
      <c r="AA35" s="33"/>
      <c r="AB35" s="33"/>
      <c r="AC35" s="55"/>
      <c r="AD35" s="57"/>
      <c r="AE35" s="57"/>
      <c r="AF35" s="63"/>
      <c r="AG35" s="63"/>
      <c r="AH35" s="82"/>
      <c r="AI35" s="82"/>
      <c r="AJ35" s="78"/>
      <c r="AK35" s="78"/>
      <c r="AL35" s="78"/>
      <c r="AM35" s="80"/>
      <c r="AN35" s="80"/>
      <c r="AO35" s="80"/>
      <c r="AP35" s="80"/>
      <c r="AQ35" s="76"/>
      <c r="AR35" s="114"/>
      <c r="AS35" s="118"/>
    </row>
    <row r="36" spans="1:45" ht="15" customHeight="1">
      <c r="A36" s="66"/>
      <c r="B36" s="67"/>
      <c r="C36" s="68"/>
      <c r="D36" s="68"/>
      <c r="E36" s="111"/>
      <c r="F36" s="68"/>
      <c r="G36" s="91"/>
      <c r="H36" s="85"/>
      <c r="I36" s="61"/>
      <c r="J36" s="110"/>
      <c r="K36" s="58"/>
      <c r="L36" s="58"/>
      <c r="M36" s="110"/>
      <c r="N36" s="63"/>
      <c r="O36" s="63"/>
      <c r="P36" s="90"/>
      <c r="Q36" s="58"/>
      <c r="R36" s="93"/>
      <c r="S36" s="29"/>
      <c r="T36" s="30"/>
      <c r="U36" s="31"/>
      <c r="V36" s="31"/>
      <c r="W36" s="31"/>
      <c r="X36" s="31"/>
      <c r="Y36" s="31"/>
      <c r="Z36" s="32"/>
      <c r="AA36" s="33"/>
      <c r="AB36" s="33"/>
      <c r="AC36" s="55"/>
      <c r="AD36" s="57"/>
      <c r="AE36" s="57"/>
      <c r="AF36" s="63"/>
      <c r="AG36" s="63"/>
      <c r="AH36" s="82"/>
      <c r="AI36" s="82"/>
      <c r="AJ36" s="78"/>
      <c r="AK36" s="78"/>
      <c r="AL36" s="78"/>
      <c r="AM36" s="80"/>
      <c r="AN36" s="80"/>
      <c r="AO36" s="80"/>
      <c r="AP36" s="80"/>
      <c r="AQ36" s="76"/>
      <c r="AR36" s="114"/>
      <c r="AS36" s="118"/>
    </row>
    <row r="37" spans="1:45" ht="15" customHeight="1">
      <c r="A37" s="66"/>
      <c r="B37" s="67"/>
      <c r="C37" s="68"/>
      <c r="D37" s="68"/>
      <c r="E37" s="111"/>
      <c r="F37" s="68"/>
      <c r="G37" s="91"/>
      <c r="H37" s="85"/>
      <c r="I37" s="61"/>
      <c r="J37" s="110"/>
      <c r="K37" s="58"/>
      <c r="L37" s="58"/>
      <c r="M37" s="110"/>
      <c r="N37" s="63"/>
      <c r="O37" s="63"/>
      <c r="P37" s="90"/>
      <c r="Q37" s="58"/>
      <c r="R37" s="93"/>
      <c r="S37" s="29"/>
      <c r="T37" s="30"/>
      <c r="U37" s="31"/>
      <c r="V37" s="31"/>
      <c r="W37" s="31"/>
      <c r="X37" s="31"/>
      <c r="Y37" s="31"/>
      <c r="Z37" s="32"/>
      <c r="AA37" s="33"/>
      <c r="AB37" s="33"/>
      <c r="AC37" s="55"/>
      <c r="AD37" s="57"/>
      <c r="AE37" s="57"/>
      <c r="AF37" s="63"/>
      <c r="AG37" s="63"/>
      <c r="AH37" s="82"/>
      <c r="AI37" s="82"/>
      <c r="AJ37" s="78"/>
      <c r="AK37" s="78"/>
      <c r="AL37" s="78"/>
      <c r="AM37" s="80"/>
      <c r="AN37" s="80"/>
      <c r="AO37" s="80"/>
      <c r="AP37" s="80"/>
      <c r="AQ37" s="76"/>
      <c r="AR37" s="114"/>
      <c r="AS37" s="118"/>
    </row>
    <row r="38" spans="1:45" ht="15" customHeight="1">
      <c r="A38" s="66"/>
      <c r="B38" s="67"/>
      <c r="C38" s="68"/>
      <c r="D38" s="68"/>
      <c r="E38" s="111"/>
      <c r="F38" s="68"/>
      <c r="G38" s="91"/>
      <c r="H38" s="85"/>
      <c r="I38" s="61"/>
      <c r="J38" s="110"/>
      <c r="K38" s="58"/>
      <c r="L38" s="58"/>
      <c r="M38" s="110"/>
      <c r="N38" s="63"/>
      <c r="O38" s="63"/>
      <c r="P38" s="90"/>
      <c r="Q38" s="58"/>
      <c r="R38" s="93"/>
      <c r="S38" s="29"/>
      <c r="T38" s="30"/>
      <c r="U38" s="31"/>
      <c r="V38" s="31"/>
      <c r="W38" s="31"/>
      <c r="X38" s="31"/>
      <c r="Y38" s="31"/>
      <c r="Z38" s="32"/>
      <c r="AA38" s="33"/>
      <c r="AB38" s="33"/>
      <c r="AC38" s="55"/>
      <c r="AD38" s="57"/>
      <c r="AE38" s="57"/>
      <c r="AF38" s="63"/>
      <c r="AG38" s="63"/>
      <c r="AH38" s="82"/>
      <c r="AI38" s="82"/>
      <c r="AJ38" s="78"/>
      <c r="AK38" s="78"/>
      <c r="AL38" s="78"/>
      <c r="AM38" s="80"/>
      <c r="AN38" s="80"/>
      <c r="AO38" s="80"/>
      <c r="AP38" s="80"/>
      <c r="AQ38" s="76"/>
      <c r="AR38" s="114"/>
      <c r="AS38" s="118"/>
    </row>
    <row r="39" spans="1:45" ht="15" hidden="1" customHeight="1">
      <c r="A39" s="66"/>
      <c r="B39" s="67"/>
      <c r="C39" s="68"/>
      <c r="D39" s="68"/>
      <c r="E39" s="111"/>
      <c r="F39" s="68"/>
      <c r="G39" s="91"/>
      <c r="H39" s="85"/>
      <c r="I39" s="61">
        <v>1.3</v>
      </c>
      <c r="J39" s="110"/>
      <c r="K39" s="58"/>
      <c r="L39" s="58"/>
      <c r="M39" s="110"/>
      <c r="N39" s="63"/>
      <c r="O39" s="63"/>
      <c r="P39" s="90"/>
      <c r="Q39" s="58"/>
      <c r="R39" s="93"/>
      <c r="S39" s="29"/>
      <c r="T39" s="30"/>
      <c r="U39" s="31"/>
      <c r="V39" s="31"/>
      <c r="W39" s="31"/>
      <c r="X39" s="31"/>
      <c r="Y39" s="31"/>
      <c r="Z39" s="32"/>
      <c r="AA39" s="33"/>
      <c r="AB39" s="33"/>
      <c r="AC39" s="55"/>
      <c r="AD39" s="57"/>
      <c r="AE39" s="57"/>
      <c r="AF39" s="63"/>
      <c r="AG39" s="63"/>
      <c r="AH39" s="82"/>
      <c r="AI39" s="82"/>
      <c r="AJ39" s="78"/>
      <c r="AK39" s="78"/>
      <c r="AL39" s="78"/>
      <c r="AM39" s="80"/>
      <c r="AN39" s="80"/>
      <c r="AO39" s="80"/>
      <c r="AP39" s="80"/>
      <c r="AQ39" s="76"/>
      <c r="AR39" s="113"/>
      <c r="AS39" s="58"/>
    </row>
    <row r="40" spans="1:45" ht="15" hidden="1" customHeight="1">
      <c r="A40" s="66"/>
      <c r="B40" s="67"/>
      <c r="C40" s="68"/>
      <c r="D40" s="68"/>
      <c r="E40" s="111"/>
      <c r="F40" s="68"/>
      <c r="G40" s="91"/>
      <c r="H40" s="85"/>
      <c r="I40" s="61"/>
      <c r="J40" s="110"/>
      <c r="K40" s="58"/>
      <c r="L40" s="58"/>
      <c r="M40" s="110"/>
      <c r="N40" s="63"/>
      <c r="O40" s="63"/>
      <c r="P40" s="90"/>
      <c r="Q40" s="58"/>
      <c r="R40" s="93"/>
      <c r="S40" s="29"/>
      <c r="T40" s="30"/>
      <c r="U40" s="31"/>
      <c r="V40" s="31"/>
      <c r="W40" s="31"/>
      <c r="X40" s="31"/>
      <c r="Y40" s="31"/>
      <c r="Z40" s="32"/>
      <c r="AA40" s="33"/>
      <c r="AB40" s="33"/>
      <c r="AC40" s="55"/>
      <c r="AD40" s="57"/>
      <c r="AE40" s="57"/>
      <c r="AF40" s="63"/>
      <c r="AG40" s="63"/>
      <c r="AH40" s="82"/>
      <c r="AI40" s="82"/>
      <c r="AJ40" s="78"/>
      <c r="AK40" s="78"/>
      <c r="AL40" s="78"/>
      <c r="AM40" s="80"/>
      <c r="AN40" s="80"/>
      <c r="AO40" s="80"/>
      <c r="AP40" s="80"/>
      <c r="AQ40" s="76"/>
      <c r="AR40" s="114"/>
      <c r="AS40" s="118"/>
    </row>
    <row r="41" spans="1:45" ht="15" hidden="1" customHeight="1">
      <c r="A41" s="66"/>
      <c r="B41" s="67"/>
      <c r="C41" s="68"/>
      <c r="D41" s="68"/>
      <c r="E41" s="111"/>
      <c r="F41" s="68"/>
      <c r="G41" s="91"/>
      <c r="H41" s="85"/>
      <c r="I41" s="61"/>
      <c r="J41" s="110"/>
      <c r="K41" s="58"/>
      <c r="L41" s="58"/>
      <c r="M41" s="110"/>
      <c r="N41" s="63"/>
      <c r="O41" s="63"/>
      <c r="P41" s="90"/>
      <c r="Q41" s="58"/>
      <c r="R41" s="93"/>
      <c r="S41" s="29"/>
      <c r="T41" s="30"/>
      <c r="U41" s="31"/>
      <c r="V41" s="31"/>
      <c r="W41" s="31"/>
      <c r="X41" s="31"/>
      <c r="Y41" s="31"/>
      <c r="Z41" s="32"/>
      <c r="AA41" s="33"/>
      <c r="AB41" s="33"/>
      <c r="AC41" s="55"/>
      <c r="AD41" s="57"/>
      <c r="AE41" s="57"/>
      <c r="AF41" s="63"/>
      <c r="AG41" s="63"/>
      <c r="AH41" s="82"/>
      <c r="AI41" s="82"/>
      <c r="AJ41" s="78"/>
      <c r="AK41" s="78"/>
      <c r="AL41" s="78"/>
      <c r="AM41" s="80"/>
      <c r="AN41" s="80"/>
      <c r="AO41" s="80"/>
      <c r="AP41" s="80"/>
      <c r="AQ41" s="76"/>
      <c r="AR41" s="114"/>
      <c r="AS41" s="118"/>
    </row>
    <row r="42" spans="1:45" ht="15" hidden="1" customHeight="1">
      <c r="A42" s="66"/>
      <c r="B42" s="67"/>
      <c r="C42" s="68"/>
      <c r="D42" s="68"/>
      <c r="E42" s="111"/>
      <c r="F42" s="68"/>
      <c r="G42" s="91"/>
      <c r="H42" s="85"/>
      <c r="I42" s="61"/>
      <c r="J42" s="110"/>
      <c r="K42" s="58"/>
      <c r="L42" s="58"/>
      <c r="M42" s="110"/>
      <c r="N42" s="63"/>
      <c r="O42" s="63"/>
      <c r="P42" s="90"/>
      <c r="Q42" s="58"/>
      <c r="R42" s="93"/>
      <c r="S42" s="29"/>
      <c r="T42" s="30"/>
      <c r="U42" s="31"/>
      <c r="V42" s="31"/>
      <c r="W42" s="31"/>
      <c r="X42" s="31"/>
      <c r="Y42" s="31"/>
      <c r="Z42" s="32"/>
      <c r="AA42" s="33"/>
      <c r="AB42" s="33"/>
      <c r="AC42" s="55"/>
      <c r="AD42" s="57"/>
      <c r="AE42" s="57"/>
      <c r="AF42" s="63"/>
      <c r="AG42" s="63"/>
      <c r="AH42" s="82"/>
      <c r="AI42" s="82"/>
      <c r="AJ42" s="78"/>
      <c r="AK42" s="78"/>
      <c r="AL42" s="78"/>
      <c r="AM42" s="80"/>
      <c r="AN42" s="80"/>
      <c r="AO42" s="80"/>
      <c r="AP42" s="80"/>
      <c r="AQ42" s="76"/>
      <c r="AR42" s="114"/>
      <c r="AS42" s="118"/>
    </row>
    <row r="43" spans="1:45" ht="15" hidden="1" customHeight="1">
      <c r="A43" s="66"/>
      <c r="B43" s="67"/>
      <c r="C43" s="68"/>
      <c r="D43" s="68"/>
      <c r="E43" s="111"/>
      <c r="F43" s="68"/>
      <c r="G43" s="91"/>
      <c r="H43" s="85"/>
      <c r="I43" s="61"/>
      <c r="J43" s="110"/>
      <c r="K43" s="58"/>
      <c r="L43" s="58"/>
      <c r="M43" s="110"/>
      <c r="N43" s="63"/>
      <c r="O43" s="63"/>
      <c r="P43" s="90"/>
      <c r="Q43" s="58"/>
      <c r="R43" s="93"/>
      <c r="S43" s="29"/>
      <c r="T43" s="30"/>
      <c r="U43" s="31"/>
      <c r="V43" s="31"/>
      <c r="W43" s="31"/>
      <c r="X43" s="31"/>
      <c r="Y43" s="31"/>
      <c r="Z43" s="32"/>
      <c r="AA43" s="33"/>
      <c r="AB43" s="33"/>
      <c r="AC43" s="55"/>
      <c r="AD43" s="57"/>
      <c r="AE43" s="57"/>
      <c r="AF43" s="63"/>
      <c r="AG43" s="63"/>
      <c r="AH43" s="82"/>
      <c r="AI43" s="82"/>
      <c r="AJ43" s="78"/>
      <c r="AK43" s="78"/>
      <c r="AL43" s="78"/>
      <c r="AM43" s="80"/>
      <c r="AN43" s="80"/>
      <c r="AO43" s="80"/>
      <c r="AP43" s="80"/>
      <c r="AQ43" s="76"/>
      <c r="AR43" s="114"/>
      <c r="AS43" s="118"/>
    </row>
    <row r="44" spans="1:45" ht="15" hidden="1" customHeight="1">
      <c r="A44" s="66"/>
      <c r="B44" s="67"/>
      <c r="C44" s="68"/>
      <c r="D44" s="68"/>
      <c r="E44" s="111"/>
      <c r="F44" s="68"/>
      <c r="G44" s="91"/>
      <c r="H44" s="85"/>
      <c r="I44" s="61">
        <v>1.4</v>
      </c>
      <c r="J44" s="110"/>
      <c r="K44" s="58"/>
      <c r="L44" s="58"/>
      <c r="M44" s="110"/>
      <c r="N44" s="63"/>
      <c r="O44" s="63"/>
      <c r="P44" s="90"/>
      <c r="Q44" s="58"/>
      <c r="R44" s="93"/>
      <c r="S44" s="29"/>
      <c r="T44" s="30"/>
      <c r="U44" s="31"/>
      <c r="V44" s="31"/>
      <c r="W44" s="31"/>
      <c r="X44" s="31"/>
      <c r="Y44" s="31"/>
      <c r="Z44" s="32"/>
      <c r="AA44" s="33"/>
      <c r="AB44" s="33"/>
      <c r="AC44" s="55"/>
      <c r="AD44" s="57"/>
      <c r="AE44" s="57"/>
      <c r="AF44" s="63"/>
      <c r="AG44" s="63"/>
      <c r="AH44" s="82"/>
      <c r="AI44" s="82"/>
      <c r="AJ44" s="78"/>
      <c r="AK44" s="78"/>
      <c r="AL44" s="78"/>
      <c r="AM44" s="80"/>
      <c r="AN44" s="80"/>
      <c r="AO44" s="80"/>
      <c r="AP44" s="80"/>
      <c r="AQ44" s="76"/>
      <c r="AR44" s="113"/>
      <c r="AS44" s="58"/>
    </row>
    <row r="45" spans="1:45" ht="15" hidden="1" customHeight="1">
      <c r="A45" s="66"/>
      <c r="B45" s="67"/>
      <c r="C45" s="68"/>
      <c r="D45" s="68"/>
      <c r="E45" s="111"/>
      <c r="F45" s="68"/>
      <c r="G45" s="91"/>
      <c r="H45" s="85"/>
      <c r="I45" s="61"/>
      <c r="J45" s="110"/>
      <c r="K45" s="58"/>
      <c r="L45" s="58"/>
      <c r="M45" s="110"/>
      <c r="N45" s="63"/>
      <c r="O45" s="63"/>
      <c r="P45" s="90"/>
      <c r="Q45" s="58"/>
      <c r="R45" s="93"/>
      <c r="S45" s="29"/>
      <c r="T45" s="30"/>
      <c r="U45" s="31"/>
      <c r="V45" s="31"/>
      <c r="W45" s="31"/>
      <c r="X45" s="31"/>
      <c r="Y45" s="31"/>
      <c r="Z45" s="32"/>
      <c r="AA45" s="33"/>
      <c r="AB45" s="33"/>
      <c r="AC45" s="55"/>
      <c r="AD45" s="57"/>
      <c r="AE45" s="57"/>
      <c r="AF45" s="63"/>
      <c r="AG45" s="63"/>
      <c r="AH45" s="82"/>
      <c r="AI45" s="82"/>
      <c r="AJ45" s="78"/>
      <c r="AK45" s="78"/>
      <c r="AL45" s="78"/>
      <c r="AM45" s="80"/>
      <c r="AN45" s="80"/>
      <c r="AO45" s="80"/>
      <c r="AP45" s="80"/>
      <c r="AQ45" s="76"/>
      <c r="AR45" s="114"/>
      <c r="AS45" s="118"/>
    </row>
    <row r="46" spans="1:45" ht="15" hidden="1" customHeight="1">
      <c r="A46" s="66"/>
      <c r="B46" s="67"/>
      <c r="C46" s="68"/>
      <c r="D46" s="68"/>
      <c r="E46" s="111"/>
      <c r="F46" s="68"/>
      <c r="G46" s="91"/>
      <c r="H46" s="85"/>
      <c r="I46" s="61"/>
      <c r="J46" s="110"/>
      <c r="K46" s="58"/>
      <c r="L46" s="58"/>
      <c r="M46" s="110"/>
      <c r="N46" s="63"/>
      <c r="O46" s="63"/>
      <c r="P46" s="90"/>
      <c r="Q46" s="58"/>
      <c r="R46" s="93"/>
      <c r="S46" s="29"/>
      <c r="T46" s="30"/>
      <c r="U46" s="31"/>
      <c r="V46" s="31"/>
      <c r="W46" s="31"/>
      <c r="X46" s="31"/>
      <c r="Y46" s="31"/>
      <c r="Z46" s="32"/>
      <c r="AA46" s="33"/>
      <c r="AB46" s="33"/>
      <c r="AC46" s="55"/>
      <c r="AD46" s="57"/>
      <c r="AE46" s="57"/>
      <c r="AF46" s="63"/>
      <c r="AG46" s="63"/>
      <c r="AH46" s="82"/>
      <c r="AI46" s="82"/>
      <c r="AJ46" s="78"/>
      <c r="AK46" s="78"/>
      <c r="AL46" s="78"/>
      <c r="AM46" s="80"/>
      <c r="AN46" s="80"/>
      <c r="AO46" s="80"/>
      <c r="AP46" s="80"/>
      <c r="AQ46" s="76"/>
      <c r="AR46" s="114"/>
      <c r="AS46" s="118"/>
    </row>
    <row r="47" spans="1:45" ht="15" hidden="1" customHeight="1">
      <c r="A47" s="66"/>
      <c r="B47" s="67"/>
      <c r="C47" s="68"/>
      <c r="D47" s="68"/>
      <c r="E47" s="111"/>
      <c r="F47" s="68"/>
      <c r="G47" s="91"/>
      <c r="H47" s="85"/>
      <c r="I47" s="61"/>
      <c r="J47" s="110"/>
      <c r="K47" s="58"/>
      <c r="L47" s="58"/>
      <c r="M47" s="110"/>
      <c r="N47" s="63"/>
      <c r="O47" s="63"/>
      <c r="P47" s="90"/>
      <c r="Q47" s="58"/>
      <c r="R47" s="93"/>
      <c r="S47" s="29"/>
      <c r="T47" s="30"/>
      <c r="U47" s="31"/>
      <c r="V47" s="31"/>
      <c r="W47" s="31"/>
      <c r="X47" s="31"/>
      <c r="Y47" s="31"/>
      <c r="Z47" s="32"/>
      <c r="AA47" s="33"/>
      <c r="AB47" s="33"/>
      <c r="AC47" s="55"/>
      <c r="AD47" s="57"/>
      <c r="AE47" s="57"/>
      <c r="AF47" s="63"/>
      <c r="AG47" s="63"/>
      <c r="AH47" s="82"/>
      <c r="AI47" s="82"/>
      <c r="AJ47" s="78"/>
      <c r="AK47" s="78"/>
      <c r="AL47" s="78"/>
      <c r="AM47" s="80"/>
      <c r="AN47" s="80"/>
      <c r="AO47" s="80"/>
      <c r="AP47" s="80"/>
      <c r="AQ47" s="76"/>
      <c r="AR47" s="114"/>
      <c r="AS47" s="118"/>
    </row>
    <row r="48" spans="1:45" ht="15" hidden="1" customHeight="1">
      <c r="A48" s="66"/>
      <c r="B48" s="67"/>
      <c r="C48" s="68"/>
      <c r="D48" s="68"/>
      <c r="E48" s="111"/>
      <c r="F48" s="68"/>
      <c r="G48" s="91"/>
      <c r="H48" s="85"/>
      <c r="I48" s="61"/>
      <c r="J48" s="110"/>
      <c r="K48" s="58"/>
      <c r="L48" s="58"/>
      <c r="M48" s="110"/>
      <c r="N48" s="63"/>
      <c r="O48" s="63"/>
      <c r="P48" s="90"/>
      <c r="Q48" s="58"/>
      <c r="R48" s="93"/>
      <c r="S48" s="29"/>
      <c r="T48" s="30"/>
      <c r="U48" s="31"/>
      <c r="V48" s="31"/>
      <c r="W48" s="31"/>
      <c r="X48" s="31"/>
      <c r="Y48" s="31"/>
      <c r="Z48" s="32"/>
      <c r="AA48" s="33"/>
      <c r="AB48" s="33"/>
      <c r="AC48" s="55"/>
      <c r="AD48" s="57"/>
      <c r="AE48" s="57"/>
      <c r="AF48" s="63"/>
      <c r="AG48" s="63"/>
      <c r="AH48" s="82"/>
      <c r="AI48" s="82"/>
      <c r="AJ48" s="78"/>
      <c r="AK48" s="78"/>
      <c r="AL48" s="78"/>
      <c r="AM48" s="80"/>
      <c r="AN48" s="80"/>
      <c r="AO48" s="80"/>
      <c r="AP48" s="80"/>
      <c r="AQ48" s="76"/>
      <c r="AR48" s="114"/>
      <c r="AS48" s="118"/>
    </row>
    <row r="49" spans="1:45" ht="15" hidden="1" customHeight="1">
      <c r="A49" s="66"/>
      <c r="B49" s="67"/>
      <c r="C49" s="68"/>
      <c r="D49" s="68"/>
      <c r="E49" s="111"/>
      <c r="F49" s="68"/>
      <c r="G49" s="91"/>
      <c r="H49" s="85"/>
      <c r="I49" s="61">
        <v>1.5</v>
      </c>
      <c r="J49" s="110"/>
      <c r="K49" s="58"/>
      <c r="L49" s="58"/>
      <c r="M49" s="110"/>
      <c r="N49" s="63"/>
      <c r="O49" s="63"/>
      <c r="P49" s="90"/>
      <c r="Q49" s="58"/>
      <c r="R49" s="93"/>
      <c r="S49" s="29"/>
      <c r="T49" s="30"/>
      <c r="U49" s="31"/>
      <c r="V49" s="31"/>
      <c r="W49" s="31"/>
      <c r="X49" s="31"/>
      <c r="Y49" s="31"/>
      <c r="Z49" s="32"/>
      <c r="AA49" s="33"/>
      <c r="AB49" s="33"/>
      <c r="AC49" s="55"/>
      <c r="AD49" s="57"/>
      <c r="AE49" s="57"/>
      <c r="AF49" s="63"/>
      <c r="AG49" s="63"/>
      <c r="AH49" s="82"/>
      <c r="AI49" s="82"/>
      <c r="AJ49" s="78"/>
      <c r="AK49" s="78"/>
      <c r="AL49" s="78"/>
      <c r="AM49" s="80"/>
      <c r="AN49" s="80"/>
      <c r="AO49" s="80"/>
      <c r="AP49" s="80"/>
      <c r="AQ49" s="76"/>
      <c r="AR49" s="113"/>
      <c r="AS49" s="58"/>
    </row>
    <row r="50" spans="1:45" ht="15" hidden="1" customHeight="1">
      <c r="A50" s="66"/>
      <c r="B50" s="67"/>
      <c r="C50" s="68"/>
      <c r="D50" s="68"/>
      <c r="E50" s="111"/>
      <c r="F50" s="68"/>
      <c r="G50" s="91"/>
      <c r="H50" s="85"/>
      <c r="I50" s="61"/>
      <c r="J50" s="110"/>
      <c r="K50" s="58"/>
      <c r="L50" s="58"/>
      <c r="M50" s="110"/>
      <c r="N50" s="63"/>
      <c r="O50" s="63"/>
      <c r="P50" s="90"/>
      <c r="Q50" s="58"/>
      <c r="R50" s="93"/>
      <c r="S50" s="29"/>
      <c r="T50" s="30"/>
      <c r="U50" s="31"/>
      <c r="V50" s="31"/>
      <c r="W50" s="31"/>
      <c r="X50" s="31"/>
      <c r="Y50" s="31"/>
      <c r="Z50" s="32"/>
      <c r="AA50" s="33"/>
      <c r="AB50" s="33"/>
      <c r="AC50" s="55"/>
      <c r="AD50" s="57"/>
      <c r="AE50" s="57"/>
      <c r="AF50" s="63"/>
      <c r="AG50" s="63"/>
      <c r="AH50" s="82"/>
      <c r="AI50" s="82"/>
      <c r="AJ50" s="78"/>
      <c r="AK50" s="78"/>
      <c r="AL50" s="78"/>
      <c r="AM50" s="80"/>
      <c r="AN50" s="80"/>
      <c r="AO50" s="80"/>
      <c r="AP50" s="80"/>
      <c r="AQ50" s="76"/>
      <c r="AR50" s="114"/>
      <c r="AS50" s="118"/>
    </row>
    <row r="51" spans="1:45" ht="15" hidden="1" customHeight="1">
      <c r="A51" s="66"/>
      <c r="B51" s="67"/>
      <c r="C51" s="68"/>
      <c r="D51" s="68"/>
      <c r="E51" s="111"/>
      <c r="F51" s="68"/>
      <c r="G51" s="91"/>
      <c r="H51" s="85"/>
      <c r="I51" s="61"/>
      <c r="J51" s="110"/>
      <c r="K51" s="58"/>
      <c r="L51" s="58"/>
      <c r="M51" s="110"/>
      <c r="N51" s="63"/>
      <c r="O51" s="63"/>
      <c r="P51" s="90"/>
      <c r="Q51" s="58"/>
      <c r="R51" s="93"/>
      <c r="S51" s="29"/>
      <c r="T51" s="30"/>
      <c r="U51" s="31"/>
      <c r="V51" s="31"/>
      <c r="W51" s="31"/>
      <c r="X51" s="31"/>
      <c r="Y51" s="31"/>
      <c r="Z51" s="32"/>
      <c r="AA51" s="33"/>
      <c r="AB51" s="33"/>
      <c r="AC51" s="55"/>
      <c r="AD51" s="57"/>
      <c r="AE51" s="57"/>
      <c r="AF51" s="63"/>
      <c r="AG51" s="63"/>
      <c r="AH51" s="82"/>
      <c r="AI51" s="82"/>
      <c r="AJ51" s="78"/>
      <c r="AK51" s="78"/>
      <c r="AL51" s="78"/>
      <c r="AM51" s="80"/>
      <c r="AN51" s="80"/>
      <c r="AO51" s="80"/>
      <c r="AP51" s="80"/>
      <c r="AQ51" s="76"/>
      <c r="AR51" s="114"/>
      <c r="AS51" s="118"/>
    </row>
    <row r="52" spans="1:45" ht="15" hidden="1" customHeight="1">
      <c r="A52" s="66"/>
      <c r="B52" s="67"/>
      <c r="C52" s="68"/>
      <c r="D52" s="68"/>
      <c r="E52" s="111"/>
      <c r="F52" s="68"/>
      <c r="G52" s="91"/>
      <c r="H52" s="85"/>
      <c r="I52" s="61"/>
      <c r="J52" s="110"/>
      <c r="K52" s="58"/>
      <c r="L52" s="58"/>
      <c r="M52" s="110"/>
      <c r="N52" s="63"/>
      <c r="O52" s="63"/>
      <c r="P52" s="90"/>
      <c r="Q52" s="58"/>
      <c r="R52" s="93"/>
      <c r="S52" s="29"/>
      <c r="T52" s="30"/>
      <c r="U52" s="31"/>
      <c r="V52" s="31"/>
      <c r="W52" s="31"/>
      <c r="X52" s="31"/>
      <c r="Y52" s="31"/>
      <c r="Z52" s="32"/>
      <c r="AA52" s="33"/>
      <c r="AB52" s="33"/>
      <c r="AC52" s="55"/>
      <c r="AD52" s="57"/>
      <c r="AE52" s="57"/>
      <c r="AF52" s="63"/>
      <c r="AG52" s="63"/>
      <c r="AH52" s="82"/>
      <c r="AI52" s="82"/>
      <c r="AJ52" s="78"/>
      <c r="AK52" s="78"/>
      <c r="AL52" s="78"/>
      <c r="AM52" s="80"/>
      <c r="AN52" s="80"/>
      <c r="AO52" s="80"/>
      <c r="AP52" s="80"/>
      <c r="AQ52" s="76"/>
      <c r="AR52" s="114"/>
      <c r="AS52" s="118"/>
    </row>
    <row r="53" spans="1:45" ht="15" hidden="1" customHeight="1">
      <c r="A53" s="66"/>
      <c r="B53" s="67"/>
      <c r="C53" s="68"/>
      <c r="D53" s="68"/>
      <c r="E53" s="111"/>
      <c r="F53" s="68"/>
      <c r="G53" s="91"/>
      <c r="H53" s="85"/>
      <c r="I53" s="61"/>
      <c r="J53" s="110"/>
      <c r="K53" s="58"/>
      <c r="L53" s="58"/>
      <c r="M53" s="110"/>
      <c r="N53" s="63"/>
      <c r="O53" s="63"/>
      <c r="P53" s="90"/>
      <c r="Q53" s="58"/>
      <c r="R53" s="93"/>
      <c r="S53" s="29"/>
      <c r="T53" s="30"/>
      <c r="U53" s="31"/>
      <c r="V53" s="31"/>
      <c r="W53" s="31"/>
      <c r="X53" s="31"/>
      <c r="Y53" s="31"/>
      <c r="Z53" s="32"/>
      <c r="AA53" s="33"/>
      <c r="AB53" s="33"/>
      <c r="AC53" s="55"/>
      <c r="AD53" s="57"/>
      <c r="AE53" s="57"/>
      <c r="AF53" s="63"/>
      <c r="AG53" s="63"/>
      <c r="AH53" s="82"/>
      <c r="AI53" s="82"/>
      <c r="AJ53" s="78"/>
      <c r="AK53" s="78"/>
      <c r="AL53" s="78"/>
      <c r="AM53" s="80"/>
      <c r="AN53" s="80"/>
      <c r="AO53" s="80"/>
      <c r="AP53" s="80"/>
      <c r="AQ53" s="76"/>
      <c r="AR53" s="114"/>
      <c r="AS53" s="118"/>
    </row>
    <row r="54" spans="1:45" ht="15" customHeight="1">
      <c r="A54" s="86" t="s">
        <v>376</v>
      </c>
      <c r="B54" s="67" t="s">
        <v>335</v>
      </c>
      <c r="C54" s="68" t="s">
        <v>43</v>
      </c>
      <c r="D54" s="68" t="s">
        <v>574</v>
      </c>
      <c r="E54" s="87" t="s">
        <v>575</v>
      </c>
      <c r="F54" s="88" t="s">
        <v>198</v>
      </c>
      <c r="G54" s="108" t="s">
        <v>183</v>
      </c>
      <c r="H54" s="85"/>
      <c r="I54" s="84">
        <v>2.1</v>
      </c>
      <c r="J54" s="85" t="s">
        <v>576</v>
      </c>
      <c r="K54" s="83"/>
      <c r="L54" s="83"/>
      <c r="M54" s="85" t="s">
        <v>577</v>
      </c>
      <c r="N54" s="104">
        <v>5</v>
      </c>
      <c r="O54" s="104">
        <v>6</v>
      </c>
      <c r="P54" s="106" t="str">
        <f>IF(AND(N54&lt;&gt;"",O54&lt;&gt;""),IF(AND(N54&gt;5,O54&gt;5),"I",IF(AND(N54&lt;=5,O54&gt;5),"II",IF(AND(N54&gt;5,O54&lt;=5),"IV",IF(AND(N54&lt;=5,O54&lt;=5),"III")))),"")</f>
        <v>II</v>
      </c>
      <c r="Q54" s="83" t="s">
        <v>55</v>
      </c>
      <c r="R54" s="59"/>
      <c r="S54" s="29"/>
      <c r="T54" s="30"/>
      <c r="U54" s="31"/>
      <c r="V54" s="31"/>
      <c r="W54" s="31"/>
      <c r="X54" s="31"/>
      <c r="Y54" s="31"/>
      <c r="Z54" s="32"/>
      <c r="AA54" s="33"/>
      <c r="AB54" s="33"/>
      <c r="AC54" s="101" t="s">
        <v>55</v>
      </c>
      <c r="AD54" s="103" t="str">
        <f>IF($N54=1,"b","")</f>
        <v/>
      </c>
      <c r="AE54" s="103" t="str">
        <f>IF($O54=1,"b","")</f>
        <v/>
      </c>
      <c r="AF54" s="104">
        <v>5</v>
      </c>
      <c r="AG54" s="104">
        <v>6</v>
      </c>
      <c r="AH54" s="96">
        <v>0</v>
      </c>
      <c r="AI54" s="96">
        <v>0</v>
      </c>
      <c r="AJ54" s="97">
        <v>1</v>
      </c>
      <c r="AK54" s="99">
        <v>1</v>
      </c>
      <c r="AL54" s="97">
        <v>2</v>
      </c>
      <c r="AM54" s="94" t="str">
        <f>IF($AL54&gt;=2,IF(AND($AF54="",$AG54=""),"",IF(AND($AF54&gt;5,$AG54&gt;5),"I","")),"")</f>
        <v/>
      </c>
      <c r="AN54" s="94" t="str">
        <f>IF($AL54&gt;=2,IF(AND($AF54="",$AG54=""),"",IF(AND($AF54&lt;6,$AG54&gt;5),"II","")),"")</f>
        <v>II</v>
      </c>
      <c r="AO54" s="94" t="str">
        <f>IF($AL54&gt;=2,IF(AND($AF54="",$AG54=""),"",IF(AND($AF54&lt;6,$AG54&lt;6),"III","")),"")</f>
        <v/>
      </c>
      <c r="AP54" s="94" t="str">
        <f>IF($AL54&gt;=2,IF(AND($AF54="",$AG54=""),"",IF(AND($AF54&gt;5,$AG54&lt;6),"IV","")),"")</f>
        <v/>
      </c>
      <c r="AQ54" s="95" t="s">
        <v>56</v>
      </c>
      <c r="AR54" s="92" t="s">
        <v>580</v>
      </c>
      <c r="AS54" s="83">
        <v>75</v>
      </c>
    </row>
    <row r="55" spans="1:45" ht="15" customHeight="1">
      <c r="A55" s="86"/>
      <c r="B55" s="67"/>
      <c r="C55" s="68"/>
      <c r="D55" s="68"/>
      <c r="E55" s="87"/>
      <c r="F55" s="88"/>
      <c r="G55" s="108"/>
      <c r="H55" s="85"/>
      <c r="I55" s="84"/>
      <c r="J55" s="85"/>
      <c r="K55" s="83"/>
      <c r="L55" s="83"/>
      <c r="M55" s="85"/>
      <c r="N55" s="104"/>
      <c r="O55" s="104"/>
      <c r="P55" s="107"/>
      <c r="Q55" s="83"/>
      <c r="R55" s="59"/>
      <c r="S55" s="29"/>
      <c r="T55" s="30"/>
      <c r="U55" s="31"/>
      <c r="V55" s="31"/>
      <c r="W55" s="31"/>
      <c r="X55" s="31"/>
      <c r="Y55" s="31"/>
      <c r="Z55" s="32"/>
      <c r="AA55" s="33"/>
      <c r="AB55" s="33"/>
      <c r="AC55" s="102"/>
      <c r="AD55" s="57"/>
      <c r="AE55" s="57"/>
      <c r="AF55" s="104"/>
      <c r="AG55" s="105"/>
      <c r="AH55" s="82"/>
      <c r="AI55" s="82"/>
      <c r="AJ55" s="98"/>
      <c r="AK55" s="100"/>
      <c r="AL55" s="98"/>
      <c r="AM55" s="80"/>
      <c r="AN55" s="80"/>
      <c r="AO55" s="80"/>
      <c r="AP55" s="80"/>
      <c r="AQ55" s="95"/>
      <c r="AR55" s="92"/>
      <c r="AS55" s="83"/>
    </row>
    <row r="56" spans="1:45" ht="15" customHeight="1">
      <c r="A56" s="86"/>
      <c r="B56" s="67"/>
      <c r="C56" s="68"/>
      <c r="D56" s="68"/>
      <c r="E56" s="87"/>
      <c r="F56" s="88"/>
      <c r="G56" s="108"/>
      <c r="H56" s="85"/>
      <c r="I56" s="84"/>
      <c r="J56" s="85"/>
      <c r="K56" s="83"/>
      <c r="L56" s="83"/>
      <c r="M56" s="85"/>
      <c r="N56" s="104"/>
      <c r="O56" s="104"/>
      <c r="P56" s="107"/>
      <c r="Q56" s="83"/>
      <c r="R56" s="59"/>
      <c r="S56" s="29"/>
      <c r="T56" s="30"/>
      <c r="U56" s="31"/>
      <c r="V56" s="31"/>
      <c r="W56" s="31"/>
      <c r="X56" s="31"/>
      <c r="Y56" s="31"/>
      <c r="Z56" s="32"/>
      <c r="AA56" s="33"/>
      <c r="AB56" s="33"/>
      <c r="AC56" s="102"/>
      <c r="AD56" s="57"/>
      <c r="AE56" s="57"/>
      <c r="AF56" s="104"/>
      <c r="AG56" s="105"/>
      <c r="AH56" s="82"/>
      <c r="AI56" s="82"/>
      <c r="AJ56" s="98"/>
      <c r="AK56" s="100"/>
      <c r="AL56" s="98"/>
      <c r="AM56" s="80"/>
      <c r="AN56" s="80"/>
      <c r="AO56" s="80"/>
      <c r="AP56" s="80"/>
      <c r="AQ56" s="95"/>
      <c r="AR56" s="92"/>
      <c r="AS56" s="83"/>
    </row>
    <row r="57" spans="1:45" ht="15" customHeight="1">
      <c r="A57" s="86"/>
      <c r="B57" s="67"/>
      <c r="C57" s="68"/>
      <c r="D57" s="68"/>
      <c r="E57" s="87"/>
      <c r="F57" s="88"/>
      <c r="G57" s="108"/>
      <c r="H57" s="85"/>
      <c r="I57" s="84"/>
      <c r="J57" s="85"/>
      <c r="K57" s="83"/>
      <c r="L57" s="83"/>
      <c r="M57" s="85"/>
      <c r="N57" s="104"/>
      <c r="O57" s="104"/>
      <c r="P57" s="107"/>
      <c r="Q57" s="83"/>
      <c r="R57" s="59"/>
      <c r="S57" s="29"/>
      <c r="T57" s="30"/>
      <c r="U57" s="31"/>
      <c r="V57" s="31"/>
      <c r="W57" s="31"/>
      <c r="X57" s="31"/>
      <c r="Y57" s="31"/>
      <c r="Z57" s="32"/>
      <c r="AA57" s="33"/>
      <c r="AB57" s="33"/>
      <c r="AC57" s="102"/>
      <c r="AD57" s="57"/>
      <c r="AE57" s="57"/>
      <c r="AF57" s="104"/>
      <c r="AG57" s="105"/>
      <c r="AH57" s="82"/>
      <c r="AI57" s="82"/>
      <c r="AJ57" s="98"/>
      <c r="AK57" s="100"/>
      <c r="AL57" s="98"/>
      <c r="AM57" s="80"/>
      <c r="AN57" s="80"/>
      <c r="AO57" s="80"/>
      <c r="AP57" s="80"/>
      <c r="AQ57" s="95"/>
      <c r="AR57" s="92"/>
      <c r="AS57" s="83"/>
    </row>
    <row r="58" spans="1:45" ht="24" customHeight="1">
      <c r="A58" s="86"/>
      <c r="B58" s="67"/>
      <c r="C58" s="68"/>
      <c r="D58" s="68"/>
      <c r="E58" s="87"/>
      <c r="F58" s="88"/>
      <c r="G58" s="108"/>
      <c r="H58" s="85"/>
      <c r="I58" s="84"/>
      <c r="J58" s="85"/>
      <c r="K58" s="83"/>
      <c r="L58" s="83"/>
      <c r="M58" s="85"/>
      <c r="N58" s="104"/>
      <c r="O58" s="104"/>
      <c r="P58" s="107"/>
      <c r="Q58" s="83"/>
      <c r="R58" s="59"/>
      <c r="S58" s="29"/>
      <c r="T58" s="30"/>
      <c r="U58" s="31"/>
      <c r="V58" s="31"/>
      <c r="W58" s="31"/>
      <c r="X58" s="31"/>
      <c r="Y58" s="31"/>
      <c r="Z58" s="32"/>
      <c r="AA58" s="33"/>
      <c r="AB58" s="33"/>
      <c r="AC58" s="102"/>
      <c r="AD58" s="57"/>
      <c r="AE58" s="57"/>
      <c r="AF58" s="104"/>
      <c r="AG58" s="105"/>
      <c r="AH58" s="82"/>
      <c r="AI58" s="82"/>
      <c r="AJ58" s="98"/>
      <c r="AK58" s="100"/>
      <c r="AL58" s="98"/>
      <c r="AM58" s="80"/>
      <c r="AN58" s="80"/>
      <c r="AO58" s="80"/>
      <c r="AP58" s="80"/>
      <c r="AQ58" s="95"/>
      <c r="AR58" s="92"/>
      <c r="AS58" s="83"/>
    </row>
    <row r="59" spans="1:45" ht="15.75" hidden="1" customHeight="1">
      <c r="A59" s="86"/>
      <c r="B59" s="67"/>
      <c r="C59" s="68"/>
      <c r="D59" s="68"/>
      <c r="E59" s="87"/>
      <c r="F59" s="88"/>
      <c r="G59" s="108"/>
      <c r="H59" s="85"/>
      <c r="I59" s="84">
        <v>2.2000000000000002</v>
      </c>
      <c r="J59" s="85" t="s">
        <v>578</v>
      </c>
      <c r="K59" s="83"/>
      <c r="L59" s="83"/>
      <c r="M59" s="85"/>
      <c r="N59" s="104"/>
      <c r="O59" s="104"/>
      <c r="P59" s="107"/>
      <c r="Q59" s="83" t="s">
        <v>55</v>
      </c>
      <c r="R59" s="59"/>
      <c r="S59" s="29"/>
      <c r="T59" s="30"/>
      <c r="U59" s="31"/>
      <c r="V59" s="31"/>
      <c r="W59" s="31"/>
      <c r="X59" s="31"/>
      <c r="Y59" s="31"/>
      <c r="Z59" s="32"/>
      <c r="AA59" s="33"/>
      <c r="AB59" s="33"/>
      <c r="AC59" s="102"/>
      <c r="AD59" s="57"/>
      <c r="AE59" s="57"/>
      <c r="AF59" s="104"/>
      <c r="AG59" s="105"/>
      <c r="AH59" s="82"/>
      <c r="AI59" s="82"/>
      <c r="AJ59" s="98"/>
      <c r="AK59" s="100"/>
      <c r="AL59" s="98"/>
      <c r="AM59" s="80"/>
      <c r="AN59" s="80"/>
      <c r="AO59" s="80"/>
      <c r="AP59" s="80"/>
      <c r="AQ59" s="95"/>
      <c r="AR59" s="92" t="s">
        <v>581</v>
      </c>
      <c r="AS59" s="83">
        <v>100</v>
      </c>
    </row>
    <row r="60" spans="1:45" ht="17.25" hidden="1" customHeight="1">
      <c r="A60" s="86"/>
      <c r="B60" s="67"/>
      <c r="C60" s="68"/>
      <c r="D60" s="68"/>
      <c r="E60" s="87"/>
      <c r="F60" s="88"/>
      <c r="G60" s="108"/>
      <c r="H60" s="85"/>
      <c r="I60" s="84"/>
      <c r="J60" s="85"/>
      <c r="K60" s="83"/>
      <c r="L60" s="83"/>
      <c r="M60" s="85"/>
      <c r="N60" s="104"/>
      <c r="O60" s="104"/>
      <c r="P60" s="107"/>
      <c r="Q60" s="83"/>
      <c r="R60" s="59"/>
      <c r="S60" s="29"/>
      <c r="T60" s="30"/>
      <c r="U60" s="31"/>
      <c r="V60" s="31"/>
      <c r="W60" s="31"/>
      <c r="X60" s="31"/>
      <c r="Y60" s="31"/>
      <c r="Z60" s="32"/>
      <c r="AA60" s="33"/>
      <c r="AB60" s="33"/>
      <c r="AC60" s="102"/>
      <c r="AD60" s="57"/>
      <c r="AE60" s="57"/>
      <c r="AF60" s="104"/>
      <c r="AG60" s="105"/>
      <c r="AH60" s="82"/>
      <c r="AI60" s="82"/>
      <c r="AJ60" s="98"/>
      <c r="AK60" s="100"/>
      <c r="AL60" s="98"/>
      <c r="AM60" s="80"/>
      <c r="AN60" s="80"/>
      <c r="AO60" s="80"/>
      <c r="AP60" s="80"/>
      <c r="AQ60" s="95"/>
      <c r="AR60" s="115"/>
      <c r="AS60" s="119"/>
    </row>
    <row r="61" spans="1:45" ht="20.25" hidden="1" customHeight="1">
      <c r="A61" s="86"/>
      <c r="B61" s="67"/>
      <c r="C61" s="68"/>
      <c r="D61" s="68"/>
      <c r="E61" s="87"/>
      <c r="F61" s="88"/>
      <c r="G61" s="108"/>
      <c r="H61" s="85"/>
      <c r="I61" s="84"/>
      <c r="J61" s="85"/>
      <c r="K61" s="83"/>
      <c r="L61" s="83"/>
      <c r="M61" s="85"/>
      <c r="N61" s="104"/>
      <c r="O61" s="104"/>
      <c r="P61" s="107"/>
      <c r="Q61" s="83"/>
      <c r="R61" s="59"/>
      <c r="S61" s="29"/>
      <c r="T61" s="30"/>
      <c r="U61" s="31"/>
      <c r="V61" s="31"/>
      <c r="W61" s="31"/>
      <c r="X61" s="31"/>
      <c r="Y61" s="31"/>
      <c r="Z61" s="32"/>
      <c r="AA61" s="33"/>
      <c r="AB61" s="33"/>
      <c r="AC61" s="102"/>
      <c r="AD61" s="57"/>
      <c r="AE61" s="57"/>
      <c r="AF61" s="104"/>
      <c r="AG61" s="105"/>
      <c r="AH61" s="82"/>
      <c r="AI61" s="82"/>
      <c r="AJ61" s="98"/>
      <c r="AK61" s="100"/>
      <c r="AL61" s="98"/>
      <c r="AM61" s="80"/>
      <c r="AN61" s="80"/>
      <c r="AO61" s="80"/>
      <c r="AP61" s="80"/>
      <c r="AQ61" s="95"/>
      <c r="AR61" s="115"/>
      <c r="AS61" s="119"/>
    </row>
    <row r="62" spans="1:45" ht="12.75" hidden="1" customHeight="1">
      <c r="A62" s="86"/>
      <c r="B62" s="67"/>
      <c r="C62" s="68"/>
      <c r="D62" s="68"/>
      <c r="E62" s="87"/>
      <c r="F62" s="88"/>
      <c r="G62" s="108"/>
      <c r="H62" s="85"/>
      <c r="I62" s="84"/>
      <c r="J62" s="85"/>
      <c r="K62" s="83"/>
      <c r="L62" s="83"/>
      <c r="M62" s="85"/>
      <c r="N62" s="104"/>
      <c r="O62" s="104"/>
      <c r="P62" s="107"/>
      <c r="Q62" s="83"/>
      <c r="R62" s="59"/>
      <c r="S62" s="29"/>
      <c r="T62" s="30"/>
      <c r="U62" s="31"/>
      <c r="V62" s="31"/>
      <c r="W62" s="31"/>
      <c r="X62" s="31"/>
      <c r="Y62" s="31"/>
      <c r="Z62" s="32"/>
      <c r="AA62" s="33"/>
      <c r="AB62" s="33"/>
      <c r="AC62" s="102"/>
      <c r="AD62" s="57"/>
      <c r="AE62" s="57"/>
      <c r="AF62" s="104"/>
      <c r="AG62" s="105"/>
      <c r="AH62" s="82"/>
      <c r="AI62" s="82"/>
      <c r="AJ62" s="98"/>
      <c r="AK62" s="100"/>
      <c r="AL62" s="98"/>
      <c r="AM62" s="80"/>
      <c r="AN62" s="80"/>
      <c r="AO62" s="80"/>
      <c r="AP62" s="80"/>
      <c r="AQ62" s="95"/>
      <c r="AR62" s="115"/>
      <c r="AS62" s="119"/>
    </row>
    <row r="63" spans="1:45" ht="45" customHeight="1">
      <c r="A63" s="86"/>
      <c r="B63" s="67"/>
      <c r="C63" s="68"/>
      <c r="D63" s="68"/>
      <c r="E63" s="87"/>
      <c r="F63" s="88"/>
      <c r="G63" s="108"/>
      <c r="H63" s="85"/>
      <c r="I63" s="84"/>
      <c r="J63" s="85"/>
      <c r="K63" s="83"/>
      <c r="L63" s="83"/>
      <c r="M63" s="85"/>
      <c r="N63" s="104"/>
      <c r="O63" s="104"/>
      <c r="P63" s="107"/>
      <c r="Q63" s="83"/>
      <c r="R63" s="59"/>
      <c r="S63" s="29"/>
      <c r="T63" s="30"/>
      <c r="U63" s="31"/>
      <c r="V63" s="31"/>
      <c r="W63" s="31"/>
      <c r="X63" s="31"/>
      <c r="Y63" s="31"/>
      <c r="Z63" s="32"/>
      <c r="AA63" s="33"/>
      <c r="AB63" s="33"/>
      <c r="AC63" s="102"/>
      <c r="AD63" s="57"/>
      <c r="AE63" s="57"/>
      <c r="AF63" s="104"/>
      <c r="AG63" s="105"/>
      <c r="AH63" s="82"/>
      <c r="AI63" s="82"/>
      <c r="AJ63" s="98"/>
      <c r="AK63" s="100"/>
      <c r="AL63" s="98"/>
      <c r="AM63" s="80"/>
      <c r="AN63" s="80"/>
      <c r="AO63" s="80"/>
      <c r="AP63" s="80"/>
      <c r="AQ63" s="95"/>
      <c r="AR63" s="115"/>
      <c r="AS63" s="119"/>
    </row>
    <row r="64" spans="1:45" ht="19.5" hidden="1" customHeight="1">
      <c r="A64" s="86"/>
      <c r="B64" s="67"/>
      <c r="C64" s="68"/>
      <c r="D64" s="68"/>
      <c r="E64" s="87"/>
      <c r="F64" s="88"/>
      <c r="G64" s="108"/>
      <c r="H64" s="85"/>
      <c r="I64" s="84">
        <v>2.2999999999999998</v>
      </c>
      <c r="J64" s="85"/>
      <c r="K64" s="83"/>
      <c r="L64" s="83"/>
      <c r="M64" s="85"/>
      <c r="N64" s="104"/>
      <c r="O64" s="104"/>
      <c r="P64" s="107"/>
      <c r="Q64" s="83"/>
      <c r="R64" s="59"/>
      <c r="S64" s="29"/>
      <c r="T64" s="30"/>
      <c r="U64" s="31"/>
      <c r="V64" s="31"/>
      <c r="W64" s="31"/>
      <c r="X64" s="31"/>
      <c r="Y64" s="31"/>
      <c r="Z64" s="32"/>
      <c r="AA64" s="33"/>
      <c r="AB64" s="33"/>
      <c r="AC64" s="102"/>
      <c r="AD64" s="57"/>
      <c r="AE64" s="57"/>
      <c r="AF64" s="104"/>
      <c r="AG64" s="105"/>
      <c r="AH64" s="82"/>
      <c r="AI64" s="82"/>
      <c r="AJ64" s="98"/>
      <c r="AK64" s="100"/>
      <c r="AL64" s="98"/>
      <c r="AM64" s="80"/>
      <c r="AN64" s="80"/>
      <c r="AO64" s="80"/>
      <c r="AP64" s="80"/>
      <c r="AQ64" s="95"/>
      <c r="AR64" s="92"/>
      <c r="AS64" s="83"/>
    </row>
    <row r="65" spans="1:45" ht="27.75" hidden="1" customHeight="1">
      <c r="A65" s="86"/>
      <c r="B65" s="67"/>
      <c r="C65" s="68"/>
      <c r="D65" s="68"/>
      <c r="E65" s="87"/>
      <c r="F65" s="88"/>
      <c r="G65" s="108"/>
      <c r="H65" s="85"/>
      <c r="I65" s="84"/>
      <c r="J65" s="85"/>
      <c r="K65" s="83"/>
      <c r="L65" s="83"/>
      <c r="M65" s="85"/>
      <c r="N65" s="104"/>
      <c r="O65" s="104"/>
      <c r="P65" s="107"/>
      <c r="Q65" s="83"/>
      <c r="R65" s="59"/>
      <c r="S65" s="29"/>
      <c r="T65" s="30"/>
      <c r="U65" s="31"/>
      <c r="V65" s="31"/>
      <c r="W65" s="31"/>
      <c r="X65" s="31"/>
      <c r="Y65" s="31"/>
      <c r="Z65" s="32"/>
      <c r="AA65" s="33"/>
      <c r="AB65" s="33"/>
      <c r="AC65" s="102"/>
      <c r="AD65" s="57"/>
      <c r="AE65" s="57"/>
      <c r="AF65" s="104"/>
      <c r="AG65" s="105"/>
      <c r="AH65" s="82"/>
      <c r="AI65" s="82"/>
      <c r="AJ65" s="98"/>
      <c r="AK65" s="100"/>
      <c r="AL65" s="98"/>
      <c r="AM65" s="80"/>
      <c r="AN65" s="80"/>
      <c r="AO65" s="80"/>
      <c r="AP65" s="80"/>
      <c r="AQ65" s="95"/>
      <c r="AR65" s="115"/>
      <c r="AS65" s="119"/>
    </row>
    <row r="66" spans="1:45" ht="29.25" hidden="1" customHeight="1">
      <c r="A66" s="86"/>
      <c r="B66" s="67"/>
      <c r="C66" s="68"/>
      <c r="D66" s="68"/>
      <c r="E66" s="87"/>
      <c r="F66" s="88"/>
      <c r="G66" s="108"/>
      <c r="H66" s="85"/>
      <c r="I66" s="84"/>
      <c r="J66" s="85"/>
      <c r="K66" s="83"/>
      <c r="L66" s="83"/>
      <c r="M66" s="85"/>
      <c r="N66" s="104"/>
      <c r="O66" s="104"/>
      <c r="P66" s="107"/>
      <c r="Q66" s="83"/>
      <c r="R66" s="59"/>
      <c r="S66" s="29"/>
      <c r="T66" s="30"/>
      <c r="U66" s="31"/>
      <c r="V66" s="31"/>
      <c r="W66" s="31"/>
      <c r="X66" s="31"/>
      <c r="Y66" s="31"/>
      <c r="Z66" s="32"/>
      <c r="AA66" s="33"/>
      <c r="AB66" s="33"/>
      <c r="AC66" s="102"/>
      <c r="AD66" s="57"/>
      <c r="AE66" s="57"/>
      <c r="AF66" s="104"/>
      <c r="AG66" s="105"/>
      <c r="AH66" s="82"/>
      <c r="AI66" s="82"/>
      <c r="AJ66" s="98"/>
      <c r="AK66" s="100"/>
      <c r="AL66" s="98"/>
      <c r="AM66" s="80"/>
      <c r="AN66" s="80"/>
      <c r="AO66" s="80"/>
      <c r="AP66" s="80"/>
      <c r="AQ66" s="95"/>
      <c r="AR66" s="115"/>
      <c r="AS66" s="119"/>
    </row>
    <row r="67" spans="1:45" ht="30" hidden="1" customHeight="1">
      <c r="A67" s="86"/>
      <c r="B67" s="67"/>
      <c r="C67" s="68"/>
      <c r="D67" s="68"/>
      <c r="E67" s="87"/>
      <c r="F67" s="88"/>
      <c r="G67" s="108"/>
      <c r="H67" s="85"/>
      <c r="I67" s="84"/>
      <c r="J67" s="85"/>
      <c r="K67" s="83"/>
      <c r="L67" s="83"/>
      <c r="M67" s="85"/>
      <c r="N67" s="104"/>
      <c r="O67" s="104"/>
      <c r="P67" s="107"/>
      <c r="Q67" s="83"/>
      <c r="R67" s="59"/>
      <c r="S67" s="29"/>
      <c r="T67" s="30"/>
      <c r="U67" s="31"/>
      <c r="V67" s="31"/>
      <c r="W67" s="31"/>
      <c r="X67" s="31"/>
      <c r="Y67" s="31"/>
      <c r="Z67" s="32"/>
      <c r="AA67" s="33"/>
      <c r="AB67" s="33"/>
      <c r="AC67" s="102"/>
      <c r="AD67" s="57"/>
      <c r="AE67" s="57"/>
      <c r="AF67" s="104"/>
      <c r="AG67" s="105"/>
      <c r="AH67" s="82"/>
      <c r="AI67" s="82"/>
      <c r="AJ67" s="98"/>
      <c r="AK67" s="100"/>
      <c r="AL67" s="98"/>
      <c r="AM67" s="80"/>
      <c r="AN67" s="80"/>
      <c r="AO67" s="80"/>
      <c r="AP67" s="80"/>
      <c r="AQ67" s="95"/>
      <c r="AR67" s="115"/>
      <c r="AS67" s="119"/>
    </row>
    <row r="68" spans="1:45" ht="27.75" hidden="1" customHeight="1">
      <c r="A68" s="86"/>
      <c r="B68" s="67"/>
      <c r="C68" s="68"/>
      <c r="D68" s="68"/>
      <c r="E68" s="87"/>
      <c r="F68" s="88"/>
      <c r="G68" s="108"/>
      <c r="H68" s="85"/>
      <c r="I68" s="84"/>
      <c r="J68" s="85"/>
      <c r="K68" s="83"/>
      <c r="L68" s="83"/>
      <c r="M68" s="85"/>
      <c r="N68" s="104"/>
      <c r="O68" s="104"/>
      <c r="P68" s="107"/>
      <c r="Q68" s="83"/>
      <c r="R68" s="59"/>
      <c r="S68" s="29"/>
      <c r="T68" s="30"/>
      <c r="U68" s="31"/>
      <c r="V68" s="31"/>
      <c r="W68" s="31"/>
      <c r="X68" s="31"/>
      <c r="Y68" s="31"/>
      <c r="Z68" s="32"/>
      <c r="AA68" s="33"/>
      <c r="AB68" s="33"/>
      <c r="AC68" s="102"/>
      <c r="AD68" s="57"/>
      <c r="AE68" s="57"/>
      <c r="AF68" s="104"/>
      <c r="AG68" s="105"/>
      <c r="AH68" s="82"/>
      <c r="AI68" s="82"/>
      <c r="AJ68" s="98"/>
      <c r="AK68" s="100"/>
      <c r="AL68" s="98"/>
      <c r="AM68" s="80"/>
      <c r="AN68" s="80"/>
      <c r="AO68" s="80"/>
      <c r="AP68" s="80"/>
      <c r="AQ68" s="95"/>
      <c r="AR68" s="115"/>
      <c r="AS68" s="119"/>
    </row>
    <row r="69" spans="1:45" ht="22.5" hidden="1" customHeight="1">
      <c r="A69" s="86"/>
      <c r="B69" s="67"/>
      <c r="C69" s="68"/>
      <c r="D69" s="68"/>
      <c r="E69" s="87"/>
      <c r="F69" s="88"/>
      <c r="G69" s="108"/>
      <c r="H69" s="85"/>
      <c r="I69" s="84">
        <v>2.4</v>
      </c>
      <c r="J69" s="85"/>
      <c r="K69" s="83"/>
      <c r="L69" s="83"/>
      <c r="M69" s="85"/>
      <c r="N69" s="104"/>
      <c r="O69" s="104"/>
      <c r="P69" s="107"/>
      <c r="Q69" s="83"/>
      <c r="R69" s="59"/>
      <c r="S69" s="29"/>
      <c r="T69" s="30"/>
      <c r="U69" s="31"/>
      <c r="V69" s="31"/>
      <c r="W69" s="31"/>
      <c r="X69" s="31"/>
      <c r="Y69" s="31"/>
      <c r="Z69" s="32"/>
      <c r="AA69" s="33"/>
      <c r="AB69" s="33"/>
      <c r="AC69" s="102"/>
      <c r="AD69" s="57"/>
      <c r="AE69" s="57"/>
      <c r="AF69" s="104"/>
      <c r="AG69" s="105"/>
      <c r="AH69" s="82"/>
      <c r="AI69" s="82"/>
      <c r="AJ69" s="98"/>
      <c r="AK69" s="100"/>
      <c r="AL69" s="98"/>
      <c r="AM69" s="80"/>
      <c r="AN69" s="80"/>
      <c r="AO69" s="80"/>
      <c r="AP69" s="80"/>
      <c r="AQ69" s="95"/>
      <c r="AR69" s="92"/>
      <c r="AS69" s="83"/>
    </row>
    <row r="70" spans="1:45" ht="25.5" hidden="1" customHeight="1">
      <c r="A70" s="86"/>
      <c r="B70" s="67"/>
      <c r="C70" s="68"/>
      <c r="D70" s="68"/>
      <c r="E70" s="87"/>
      <c r="F70" s="88"/>
      <c r="G70" s="108"/>
      <c r="H70" s="85"/>
      <c r="I70" s="84"/>
      <c r="J70" s="85"/>
      <c r="K70" s="83"/>
      <c r="L70" s="83"/>
      <c r="M70" s="85"/>
      <c r="N70" s="104"/>
      <c r="O70" s="104"/>
      <c r="P70" s="107"/>
      <c r="Q70" s="83"/>
      <c r="R70" s="59"/>
      <c r="S70" s="29"/>
      <c r="T70" s="30"/>
      <c r="U70" s="31"/>
      <c r="V70" s="31"/>
      <c r="W70" s="31"/>
      <c r="X70" s="31"/>
      <c r="Y70" s="31"/>
      <c r="Z70" s="32"/>
      <c r="AA70" s="33"/>
      <c r="AB70" s="33"/>
      <c r="AC70" s="102"/>
      <c r="AD70" s="57"/>
      <c r="AE70" s="57"/>
      <c r="AF70" s="104"/>
      <c r="AG70" s="105"/>
      <c r="AH70" s="82"/>
      <c r="AI70" s="82"/>
      <c r="AJ70" s="98"/>
      <c r="AK70" s="100"/>
      <c r="AL70" s="98"/>
      <c r="AM70" s="80"/>
      <c r="AN70" s="80"/>
      <c r="AO70" s="80"/>
      <c r="AP70" s="80"/>
      <c r="AQ70" s="95"/>
      <c r="AR70" s="115"/>
      <c r="AS70" s="119"/>
    </row>
    <row r="71" spans="1:45" ht="18" hidden="1" customHeight="1">
      <c r="A71" s="86"/>
      <c r="B71" s="67"/>
      <c r="C71" s="68"/>
      <c r="D71" s="68"/>
      <c r="E71" s="87"/>
      <c r="F71" s="88"/>
      <c r="G71" s="108"/>
      <c r="H71" s="85"/>
      <c r="I71" s="84"/>
      <c r="J71" s="85"/>
      <c r="K71" s="83"/>
      <c r="L71" s="83"/>
      <c r="M71" s="85"/>
      <c r="N71" s="104"/>
      <c r="O71" s="104"/>
      <c r="P71" s="107"/>
      <c r="Q71" s="83"/>
      <c r="R71" s="59"/>
      <c r="S71" s="29"/>
      <c r="T71" s="30"/>
      <c r="U71" s="31"/>
      <c r="V71" s="31"/>
      <c r="W71" s="31"/>
      <c r="X71" s="31"/>
      <c r="Y71" s="31"/>
      <c r="Z71" s="32"/>
      <c r="AA71" s="33"/>
      <c r="AB71" s="33"/>
      <c r="AC71" s="102"/>
      <c r="AD71" s="57"/>
      <c r="AE71" s="57"/>
      <c r="AF71" s="104"/>
      <c r="AG71" s="105"/>
      <c r="AH71" s="82"/>
      <c r="AI71" s="82"/>
      <c r="AJ71" s="98"/>
      <c r="AK71" s="100"/>
      <c r="AL71" s="98"/>
      <c r="AM71" s="80"/>
      <c r="AN71" s="80"/>
      <c r="AO71" s="80"/>
      <c r="AP71" s="80"/>
      <c r="AQ71" s="95"/>
      <c r="AR71" s="115"/>
      <c r="AS71" s="119"/>
    </row>
    <row r="72" spans="1:45" ht="21.75" hidden="1" customHeight="1">
      <c r="A72" s="86"/>
      <c r="B72" s="67"/>
      <c r="C72" s="68"/>
      <c r="D72" s="68"/>
      <c r="E72" s="87"/>
      <c r="F72" s="88"/>
      <c r="G72" s="108"/>
      <c r="H72" s="85"/>
      <c r="I72" s="84"/>
      <c r="J72" s="85"/>
      <c r="K72" s="83"/>
      <c r="L72" s="83"/>
      <c r="M72" s="85"/>
      <c r="N72" s="104"/>
      <c r="O72" s="104"/>
      <c r="P72" s="107"/>
      <c r="Q72" s="83"/>
      <c r="R72" s="59"/>
      <c r="S72" s="29"/>
      <c r="T72" s="30"/>
      <c r="U72" s="31"/>
      <c r="V72" s="31"/>
      <c r="W72" s="31"/>
      <c r="X72" s="31"/>
      <c r="Y72" s="31"/>
      <c r="Z72" s="32"/>
      <c r="AA72" s="33"/>
      <c r="AB72" s="33"/>
      <c r="AC72" s="102"/>
      <c r="AD72" s="57"/>
      <c r="AE72" s="57"/>
      <c r="AF72" s="104"/>
      <c r="AG72" s="105"/>
      <c r="AH72" s="82"/>
      <c r="AI72" s="82"/>
      <c r="AJ72" s="98"/>
      <c r="AK72" s="100"/>
      <c r="AL72" s="98"/>
      <c r="AM72" s="80"/>
      <c r="AN72" s="80"/>
      <c r="AO72" s="80"/>
      <c r="AP72" s="80"/>
      <c r="AQ72" s="95"/>
      <c r="AR72" s="115"/>
      <c r="AS72" s="119"/>
    </row>
    <row r="73" spans="1:45" ht="22.5" hidden="1" customHeight="1">
      <c r="A73" s="86"/>
      <c r="B73" s="67"/>
      <c r="C73" s="68"/>
      <c r="D73" s="68"/>
      <c r="E73" s="87"/>
      <c r="F73" s="88"/>
      <c r="G73" s="108"/>
      <c r="H73" s="85"/>
      <c r="I73" s="84"/>
      <c r="J73" s="85"/>
      <c r="K73" s="83"/>
      <c r="L73" s="83"/>
      <c r="M73" s="85"/>
      <c r="N73" s="104"/>
      <c r="O73" s="104"/>
      <c r="P73" s="107"/>
      <c r="Q73" s="83"/>
      <c r="R73" s="59"/>
      <c r="S73" s="29"/>
      <c r="T73" s="30"/>
      <c r="U73" s="31"/>
      <c r="V73" s="31"/>
      <c r="W73" s="31"/>
      <c r="X73" s="31"/>
      <c r="Y73" s="31"/>
      <c r="Z73" s="32"/>
      <c r="AA73" s="33"/>
      <c r="AB73" s="33"/>
      <c r="AC73" s="102"/>
      <c r="AD73" s="57"/>
      <c r="AE73" s="57"/>
      <c r="AF73" s="104"/>
      <c r="AG73" s="105"/>
      <c r="AH73" s="82"/>
      <c r="AI73" s="82"/>
      <c r="AJ73" s="98"/>
      <c r="AK73" s="100"/>
      <c r="AL73" s="98"/>
      <c r="AM73" s="80"/>
      <c r="AN73" s="80"/>
      <c r="AO73" s="80"/>
      <c r="AP73" s="80"/>
      <c r="AQ73" s="95"/>
      <c r="AR73" s="115"/>
      <c r="AS73" s="119"/>
    </row>
    <row r="74" spans="1:45" ht="25.5" hidden="1" customHeight="1">
      <c r="A74" s="86"/>
      <c r="B74" s="67"/>
      <c r="C74" s="68"/>
      <c r="D74" s="68"/>
      <c r="E74" s="87"/>
      <c r="F74" s="88"/>
      <c r="G74" s="108"/>
      <c r="H74" s="85"/>
      <c r="I74" s="84">
        <v>2.5</v>
      </c>
      <c r="J74" s="85"/>
      <c r="K74" s="83"/>
      <c r="L74" s="83"/>
      <c r="M74" s="85"/>
      <c r="N74" s="104"/>
      <c r="O74" s="104"/>
      <c r="P74" s="107"/>
      <c r="Q74" s="83"/>
      <c r="R74" s="59"/>
      <c r="S74" s="29"/>
      <c r="T74" s="30"/>
      <c r="U74" s="31"/>
      <c r="V74" s="31"/>
      <c r="W74" s="31"/>
      <c r="X74" s="31"/>
      <c r="Y74" s="31"/>
      <c r="Z74" s="32"/>
      <c r="AA74" s="33"/>
      <c r="AB74" s="33"/>
      <c r="AC74" s="102"/>
      <c r="AD74" s="57"/>
      <c r="AE74" s="57"/>
      <c r="AF74" s="104"/>
      <c r="AG74" s="105"/>
      <c r="AH74" s="82"/>
      <c r="AI74" s="82"/>
      <c r="AJ74" s="98"/>
      <c r="AK74" s="100"/>
      <c r="AL74" s="98"/>
      <c r="AM74" s="80"/>
      <c r="AN74" s="80"/>
      <c r="AO74" s="80"/>
      <c r="AP74" s="80"/>
      <c r="AQ74" s="95"/>
      <c r="AR74" s="92"/>
      <c r="AS74" s="83"/>
    </row>
    <row r="75" spans="1:45" ht="25.5" hidden="1" customHeight="1">
      <c r="A75" s="86"/>
      <c r="B75" s="67"/>
      <c r="C75" s="68"/>
      <c r="D75" s="68"/>
      <c r="E75" s="87"/>
      <c r="F75" s="88"/>
      <c r="G75" s="108"/>
      <c r="H75" s="85"/>
      <c r="I75" s="84"/>
      <c r="J75" s="85"/>
      <c r="K75" s="83"/>
      <c r="L75" s="83"/>
      <c r="M75" s="85"/>
      <c r="N75" s="104"/>
      <c r="O75" s="104"/>
      <c r="P75" s="107"/>
      <c r="Q75" s="83"/>
      <c r="R75" s="59"/>
      <c r="S75" s="29"/>
      <c r="T75" s="30"/>
      <c r="U75" s="31"/>
      <c r="V75" s="31"/>
      <c r="W75" s="31"/>
      <c r="X75" s="31"/>
      <c r="Y75" s="31"/>
      <c r="Z75" s="32"/>
      <c r="AA75" s="33"/>
      <c r="AB75" s="33"/>
      <c r="AC75" s="102"/>
      <c r="AD75" s="57"/>
      <c r="AE75" s="57"/>
      <c r="AF75" s="104"/>
      <c r="AG75" s="105"/>
      <c r="AH75" s="82"/>
      <c r="AI75" s="82"/>
      <c r="AJ75" s="98"/>
      <c r="AK75" s="100"/>
      <c r="AL75" s="98"/>
      <c r="AM75" s="80"/>
      <c r="AN75" s="80"/>
      <c r="AO75" s="80"/>
      <c r="AP75" s="80"/>
      <c r="AQ75" s="95"/>
      <c r="AR75" s="115"/>
      <c r="AS75" s="119"/>
    </row>
    <row r="76" spans="1:45" ht="18" hidden="1" customHeight="1">
      <c r="A76" s="86"/>
      <c r="B76" s="67"/>
      <c r="C76" s="68"/>
      <c r="D76" s="68"/>
      <c r="E76" s="87"/>
      <c r="F76" s="88"/>
      <c r="G76" s="108"/>
      <c r="H76" s="85"/>
      <c r="I76" s="84"/>
      <c r="J76" s="85"/>
      <c r="K76" s="83"/>
      <c r="L76" s="83"/>
      <c r="M76" s="85"/>
      <c r="N76" s="104"/>
      <c r="O76" s="104"/>
      <c r="P76" s="107"/>
      <c r="Q76" s="83"/>
      <c r="R76" s="59"/>
      <c r="S76" s="29"/>
      <c r="T76" s="30"/>
      <c r="U76" s="31"/>
      <c r="V76" s="31"/>
      <c r="W76" s="31"/>
      <c r="X76" s="31"/>
      <c r="Y76" s="31"/>
      <c r="Z76" s="32"/>
      <c r="AA76" s="33"/>
      <c r="AB76" s="33"/>
      <c r="AC76" s="102"/>
      <c r="AD76" s="57"/>
      <c r="AE76" s="57"/>
      <c r="AF76" s="104"/>
      <c r="AG76" s="105"/>
      <c r="AH76" s="82"/>
      <c r="AI76" s="82"/>
      <c r="AJ76" s="98"/>
      <c r="AK76" s="100"/>
      <c r="AL76" s="98"/>
      <c r="AM76" s="80"/>
      <c r="AN76" s="80"/>
      <c r="AO76" s="80"/>
      <c r="AP76" s="80"/>
      <c r="AQ76" s="95"/>
      <c r="AR76" s="115"/>
      <c r="AS76" s="119"/>
    </row>
    <row r="77" spans="1:45" ht="17.25" hidden="1" customHeight="1">
      <c r="A77" s="86"/>
      <c r="B77" s="67"/>
      <c r="C77" s="68"/>
      <c r="D77" s="68"/>
      <c r="E77" s="87"/>
      <c r="F77" s="88"/>
      <c r="G77" s="108"/>
      <c r="H77" s="85"/>
      <c r="I77" s="84"/>
      <c r="J77" s="85"/>
      <c r="K77" s="83"/>
      <c r="L77" s="83"/>
      <c r="M77" s="85"/>
      <c r="N77" s="104"/>
      <c r="O77" s="104"/>
      <c r="P77" s="107"/>
      <c r="Q77" s="83"/>
      <c r="R77" s="59"/>
      <c r="S77" s="29"/>
      <c r="T77" s="30"/>
      <c r="U77" s="31"/>
      <c r="V77" s="31"/>
      <c r="W77" s="31"/>
      <c r="X77" s="31"/>
      <c r="Y77" s="31"/>
      <c r="Z77" s="32"/>
      <c r="AA77" s="33"/>
      <c r="AB77" s="33"/>
      <c r="AC77" s="102"/>
      <c r="AD77" s="57"/>
      <c r="AE77" s="57"/>
      <c r="AF77" s="104"/>
      <c r="AG77" s="105"/>
      <c r="AH77" s="82"/>
      <c r="AI77" s="82"/>
      <c r="AJ77" s="98"/>
      <c r="AK77" s="100"/>
      <c r="AL77" s="98"/>
      <c r="AM77" s="80"/>
      <c r="AN77" s="80"/>
      <c r="AO77" s="80"/>
      <c r="AP77" s="80"/>
      <c r="AQ77" s="95"/>
      <c r="AR77" s="115"/>
      <c r="AS77" s="119"/>
    </row>
    <row r="78" spans="1:45" ht="22.5" hidden="1" customHeight="1">
      <c r="A78" s="86"/>
      <c r="B78" s="67"/>
      <c r="C78" s="68"/>
      <c r="D78" s="68"/>
      <c r="E78" s="87"/>
      <c r="F78" s="88"/>
      <c r="G78" s="108"/>
      <c r="H78" s="85"/>
      <c r="I78" s="84"/>
      <c r="J78" s="85"/>
      <c r="K78" s="83"/>
      <c r="L78" s="83"/>
      <c r="M78" s="85"/>
      <c r="N78" s="104"/>
      <c r="O78" s="104"/>
      <c r="P78" s="107"/>
      <c r="Q78" s="83"/>
      <c r="R78" s="59"/>
      <c r="S78" s="29"/>
      <c r="T78" s="30"/>
      <c r="U78" s="31"/>
      <c r="V78" s="31"/>
      <c r="W78" s="31"/>
      <c r="X78" s="31"/>
      <c r="Y78" s="31"/>
      <c r="Z78" s="32"/>
      <c r="AA78" s="33"/>
      <c r="AB78" s="33"/>
      <c r="AC78" s="102"/>
      <c r="AD78" s="57"/>
      <c r="AE78" s="57"/>
      <c r="AF78" s="104"/>
      <c r="AG78" s="105"/>
      <c r="AH78" s="82"/>
      <c r="AI78" s="82"/>
      <c r="AJ78" s="98"/>
      <c r="AK78" s="100"/>
      <c r="AL78" s="98"/>
      <c r="AM78" s="80"/>
      <c r="AN78" s="80"/>
      <c r="AO78" s="80"/>
      <c r="AP78" s="80"/>
      <c r="AQ78" s="95"/>
      <c r="AR78" s="115"/>
      <c r="AS78" s="119"/>
    </row>
    <row r="79" spans="1:45" ht="15" customHeight="1">
      <c r="A79" s="66" t="s">
        <v>375</v>
      </c>
      <c r="B79" s="67" t="s">
        <v>340</v>
      </c>
      <c r="C79" s="68" t="s">
        <v>43</v>
      </c>
      <c r="D79" s="68" t="s">
        <v>341</v>
      </c>
      <c r="E79" s="111" t="s">
        <v>342</v>
      </c>
      <c r="F79" s="68" t="s">
        <v>198</v>
      </c>
      <c r="G79" s="91" t="s">
        <v>164</v>
      </c>
      <c r="H79" s="85"/>
      <c r="I79" s="61">
        <v>1.1000000000000001</v>
      </c>
      <c r="J79" s="110" t="s">
        <v>582</v>
      </c>
      <c r="K79" s="58" t="s">
        <v>48</v>
      </c>
      <c r="L79" s="58" t="s">
        <v>62</v>
      </c>
      <c r="M79" s="110" t="s">
        <v>343</v>
      </c>
      <c r="N79" s="63">
        <v>4</v>
      </c>
      <c r="O79" s="63">
        <v>6</v>
      </c>
      <c r="P79" s="89" t="str">
        <f>IF(AND(N79&lt;&gt;"",O79&lt;&gt;""),IF(AND(N79&gt;5,O79&gt;5),"I",IF(AND(N79&lt;=5,O79&gt;5),"II",IF(AND(N79&gt;5,O79&lt;=5),"IV",IF(AND(N79&lt;=5,O79&lt;=5),"III")))),"")</f>
        <v>II</v>
      </c>
      <c r="Q79" s="58" t="s">
        <v>55</v>
      </c>
      <c r="R79" s="93"/>
      <c r="S79" s="29"/>
      <c r="T79" s="30"/>
      <c r="U79" s="31"/>
      <c r="V79" s="31"/>
      <c r="W79" s="31"/>
      <c r="X79" s="31"/>
      <c r="Y79" s="31"/>
      <c r="Z79" s="32"/>
      <c r="AA79" s="33"/>
      <c r="AB79" s="33"/>
      <c r="AC79" s="54" t="s">
        <v>55</v>
      </c>
      <c r="AD79" s="56" t="str">
        <f>IF($N79=1,"b","")</f>
        <v/>
      </c>
      <c r="AE79" s="56" t="str">
        <f>IF($O79=1,"b","")</f>
        <v/>
      </c>
      <c r="AF79" s="63">
        <v>4</v>
      </c>
      <c r="AG79" s="63">
        <v>6</v>
      </c>
      <c r="AH79" s="81">
        <v>0</v>
      </c>
      <c r="AI79" s="81">
        <v>0</v>
      </c>
      <c r="AJ79" s="77">
        <v>1</v>
      </c>
      <c r="AK79" s="77">
        <v>1</v>
      </c>
      <c r="AL79" s="77">
        <v>2</v>
      </c>
      <c r="AM79" s="79" t="str">
        <f>IF($AL79&gt;=2,IF(AND($AF79="",$AG79=""),"",IF(AND($AF79&gt;5,$AG79&gt;5),"I","")),"")</f>
        <v/>
      </c>
      <c r="AN79" s="79" t="str">
        <f>IF($AL79&gt;=2,IF(AND($AF79="",$AG79=""),"",IF(AND($AF79&lt;6,$AG79&gt;5),"II","")),"")</f>
        <v>II</v>
      </c>
      <c r="AO79" s="79" t="str">
        <f>IF($AL79&gt;=2,IF(AND($AF79="",$AG79=""),"",IF(AND($AF79&lt;6,$AG79&lt;6),"III","")),"")</f>
        <v/>
      </c>
      <c r="AP79" s="79" t="str">
        <f>IF($AL79&gt;=2,IF(AND($AF79="",$AG79=""),"",IF(AND($AF79&gt;5,$AG79&lt;6),"IV","")),"")</f>
        <v/>
      </c>
      <c r="AQ79" s="76" t="s">
        <v>159</v>
      </c>
      <c r="AR79" s="113" t="s">
        <v>589</v>
      </c>
      <c r="AS79" s="58">
        <v>100</v>
      </c>
    </row>
    <row r="80" spans="1:45" ht="15" customHeight="1">
      <c r="A80" s="66"/>
      <c r="B80" s="67"/>
      <c r="C80" s="68"/>
      <c r="D80" s="68"/>
      <c r="E80" s="111"/>
      <c r="F80" s="68"/>
      <c r="G80" s="91"/>
      <c r="H80" s="85"/>
      <c r="I80" s="61"/>
      <c r="J80" s="110"/>
      <c r="K80" s="58"/>
      <c r="L80" s="58"/>
      <c r="M80" s="110"/>
      <c r="N80" s="63"/>
      <c r="O80" s="63"/>
      <c r="P80" s="90"/>
      <c r="Q80" s="58"/>
      <c r="R80" s="60"/>
      <c r="S80" s="29"/>
      <c r="T80" s="30"/>
      <c r="U80" s="31"/>
      <c r="V80" s="31"/>
      <c r="W80" s="31"/>
      <c r="X80" s="31"/>
      <c r="Y80" s="31"/>
      <c r="Z80" s="32"/>
      <c r="AA80" s="33"/>
      <c r="AB80" s="33"/>
      <c r="AC80" s="55"/>
      <c r="AD80" s="57"/>
      <c r="AE80" s="57"/>
      <c r="AF80" s="63"/>
      <c r="AG80" s="63"/>
      <c r="AH80" s="82"/>
      <c r="AI80" s="82"/>
      <c r="AJ80" s="78"/>
      <c r="AK80" s="78"/>
      <c r="AL80" s="78"/>
      <c r="AM80" s="80"/>
      <c r="AN80" s="80"/>
      <c r="AO80" s="80"/>
      <c r="AP80" s="80"/>
      <c r="AQ80" s="76"/>
      <c r="AR80" s="113"/>
      <c r="AS80" s="58"/>
    </row>
    <row r="81" spans="1:45" ht="15" customHeight="1">
      <c r="A81" s="66"/>
      <c r="B81" s="67"/>
      <c r="C81" s="68"/>
      <c r="D81" s="68"/>
      <c r="E81" s="111"/>
      <c r="F81" s="68"/>
      <c r="G81" s="91"/>
      <c r="H81" s="85"/>
      <c r="I81" s="61"/>
      <c r="J81" s="110"/>
      <c r="K81" s="58"/>
      <c r="L81" s="58"/>
      <c r="M81" s="110"/>
      <c r="N81" s="63"/>
      <c r="O81" s="63"/>
      <c r="P81" s="90"/>
      <c r="Q81" s="58"/>
      <c r="R81" s="60"/>
      <c r="S81" s="29"/>
      <c r="T81" s="30"/>
      <c r="U81" s="31"/>
      <c r="V81" s="31"/>
      <c r="W81" s="31"/>
      <c r="X81" s="31"/>
      <c r="Y81" s="31"/>
      <c r="Z81" s="32"/>
      <c r="AA81" s="33"/>
      <c r="AB81" s="33"/>
      <c r="AC81" s="55"/>
      <c r="AD81" s="57"/>
      <c r="AE81" s="57"/>
      <c r="AF81" s="63"/>
      <c r="AG81" s="63"/>
      <c r="AH81" s="82"/>
      <c r="AI81" s="82"/>
      <c r="AJ81" s="78"/>
      <c r="AK81" s="78"/>
      <c r="AL81" s="78"/>
      <c r="AM81" s="80"/>
      <c r="AN81" s="80"/>
      <c r="AO81" s="80"/>
      <c r="AP81" s="80"/>
      <c r="AQ81" s="76"/>
      <c r="AR81" s="113"/>
      <c r="AS81" s="58"/>
    </row>
    <row r="82" spans="1:45" ht="15" customHeight="1">
      <c r="A82" s="66"/>
      <c r="B82" s="67"/>
      <c r="C82" s="68"/>
      <c r="D82" s="68"/>
      <c r="E82" s="111"/>
      <c r="F82" s="68"/>
      <c r="G82" s="91"/>
      <c r="H82" s="85"/>
      <c r="I82" s="61"/>
      <c r="J82" s="110"/>
      <c r="K82" s="58"/>
      <c r="L82" s="58"/>
      <c r="M82" s="110"/>
      <c r="N82" s="63"/>
      <c r="O82" s="63"/>
      <c r="P82" s="90"/>
      <c r="Q82" s="58"/>
      <c r="R82" s="60"/>
      <c r="S82" s="29"/>
      <c r="T82" s="30"/>
      <c r="U82" s="31"/>
      <c r="V82" s="31"/>
      <c r="W82" s="31"/>
      <c r="X82" s="31"/>
      <c r="Y82" s="31"/>
      <c r="Z82" s="32"/>
      <c r="AA82" s="33"/>
      <c r="AB82" s="33"/>
      <c r="AC82" s="55"/>
      <c r="AD82" s="57"/>
      <c r="AE82" s="57"/>
      <c r="AF82" s="63"/>
      <c r="AG82" s="63"/>
      <c r="AH82" s="82"/>
      <c r="AI82" s="82"/>
      <c r="AJ82" s="78"/>
      <c r="AK82" s="78"/>
      <c r="AL82" s="78"/>
      <c r="AM82" s="80"/>
      <c r="AN82" s="80"/>
      <c r="AO82" s="80"/>
      <c r="AP82" s="80"/>
      <c r="AQ82" s="76"/>
      <c r="AR82" s="113"/>
      <c r="AS82" s="58"/>
    </row>
    <row r="83" spans="1:45" ht="15" customHeight="1">
      <c r="A83" s="66"/>
      <c r="B83" s="67"/>
      <c r="C83" s="68"/>
      <c r="D83" s="68"/>
      <c r="E83" s="111"/>
      <c r="F83" s="68"/>
      <c r="G83" s="91"/>
      <c r="H83" s="85"/>
      <c r="I83" s="61"/>
      <c r="J83" s="110"/>
      <c r="K83" s="58"/>
      <c r="L83" s="58"/>
      <c r="M83" s="110"/>
      <c r="N83" s="63"/>
      <c r="O83" s="63"/>
      <c r="P83" s="90"/>
      <c r="Q83" s="58"/>
      <c r="R83" s="60"/>
      <c r="S83" s="29"/>
      <c r="T83" s="30"/>
      <c r="U83" s="31"/>
      <c r="V83" s="31"/>
      <c r="W83" s="31"/>
      <c r="X83" s="31"/>
      <c r="Y83" s="31"/>
      <c r="Z83" s="32"/>
      <c r="AA83" s="33"/>
      <c r="AB83" s="33"/>
      <c r="AC83" s="55"/>
      <c r="AD83" s="57"/>
      <c r="AE83" s="57"/>
      <c r="AF83" s="63"/>
      <c r="AG83" s="63"/>
      <c r="AH83" s="82"/>
      <c r="AI83" s="82"/>
      <c r="AJ83" s="78"/>
      <c r="AK83" s="78"/>
      <c r="AL83" s="78"/>
      <c r="AM83" s="80"/>
      <c r="AN83" s="80"/>
      <c r="AO83" s="80"/>
      <c r="AP83" s="80"/>
      <c r="AQ83" s="76"/>
      <c r="AR83" s="113"/>
      <c r="AS83" s="58"/>
    </row>
    <row r="84" spans="1:45" ht="15" customHeight="1">
      <c r="A84" s="66"/>
      <c r="B84" s="67"/>
      <c r="C84" s="68"/>
      <c r="D84" s="68"/>
      <c r="E84" s="111"/>
      <c r="F84" s="68"/>
      <c r="G84" s="91"/>
      <c r="H84" s="85"/>
      <c r="I84" s="61">
        <v>1.2</v>
      </c>
      <c r="J84" s="110" t="s">
        <v>583</v>
      </c>
      <c r="K84" s="58" t="s">
        <v>48</v>
      </c>
      <c r="L84" s="58" t="s">
        <v>90</v>
      </c>
      <c r="M84" s="110"/>
      <c r="N84" s="63"/>
      <c r="O84" s="63"/>
      <c r="P84" s="90"/>
      <c r="Q84" s="58" t="s">
        <v>55</v>
      </c>
      <c r="R84" s="93"/>
      <c r="S84" s="29"/>
      <c r="T84" s="30"/>
      <c r="U84" s="31"/>
      <c r="V84" s="31"/>
      <c r="W84" s="31"/>
      <c r="X84" s="31"/>
      <c r="Y84" s="31"/>
      <c r="Z84" s="32"/>
      <c r="AA84" s="33"/>
      <c r="AB84" s="33"/>
      <c r="AC84" s="55"/>
      <c r="AD84" s="57"/>
      <c r="AE84" s="57"/>
      <c r="AF84" s="63"/>
      <c r="AG84" s="63"/>
      <c r="AH84" s="82"/>
      <c r="AI84" s="82"/>
      <c r="AJ84" s="78"/>
      <c r="AK84" s="78"/>
      <c r="AL84" s="78"/>
      <c r="AM84" s="80"/>
      <c r="AN84" s="80"/>
      <c r="AO84" s="80"/>
      <c r="AP84" s="80"/>
      <c r="AQ84" s="76"/>
      <c r="AR84" s="113" t="s">
        <v>590</v>
      </c>
      <c r="AS84" s="58">
        <v>100</v>
      </c>
    </row>
    <row r="85" spans="1:45" ht="15" customHeight="1">
      <c r="A85" s="66"/>
      <c r="B85" s="67"/>
      <c r="C85" s="68"/>
      <c r="D85" s="68"/>
      <c r="E85" s="111"/>
      <c r="F85" s="68"/>
      <c r="G85" s="91"/>
      <c r="H85" s="85"/>
      <c r="I85" s="61"/>
      <c r="J85" s="110"/>
      <c r="K85" s="58"/>
      <c r="L85" s="58"/>
      <c r="M85" s="110"/>
      <c r="N85" s="63"/>
      <c r="O85" s="63"/>
      <c r="P85" s="90"/>
      <c r="Q85" s="58"/>
      <c r="R85" s="60"/>
      <c r="S85" s="29"/>
      <c r="T85" s="30"/>
      <c r="U85" s="31"/>
      <c r="V85" s="31"/>
      <c r="W85" s="31"/>
      <c r="X85" s="31"/>
      <c r="Y85" s="31"/>
      <c r="Z85" s="32"/>
      <c r="AA85" s="33"/>
      <c r="AB85" s="33"/>
      <c r="AC85" s="55"/>
      <c r="AD85" s="57"/>
      <c r="AE85" s="57"/>
      <c r="AF85" s="63"/>
      <c r="AG85" s="63"/>
      <c r="AH85" s="82"/>
      <c r="AI85" s="82"/>
      <c r="AJ85" s="78"/>
      <c r="AK85" s="78"/>
      <c r="AL85" s="78"/>
      <c r="AM85" s="80"/>
      <c r="AN85" s="80"/>
      <c r="AO85" s="80"/>
      <c r="AP85" s="80"/>
      <c r="AQ85" s="76"/>
      <c r="AR85" s="114"/>
      <c r="AS85" s="118"/>
    </row>
    <row r="86" spans="1:45" ht="15" customHeight="1">
      <c r="A86" s="66"/>
      <c r="B86" s="67"/>
      <c r="C86" s="68"/>
      <c r="D86" s="68"/>
      <c r="E86" s="111"/>
      <c r="F86" s="68"/>
      <c r="G86" s="91"/>
      <c r="H86" s="85"/>
      <c r="I86" s="61"/>
      <c r="J86" s="110"/>
      <c r="K86" s="58"/>
      <c r="L86" s="58"/>
      <c r="M86" s="110"/>
      <c r="N86" s="63"/>
      <c r="O86" s="63"/>
      <c r="P86" s="90"/>
      <c r="Q86" s="58"/>
      <c r="R86" s="60"/>
      <c r="S86" s="29"/>
      <c r="T86" s="30"/>
      <c r="U86" s="31"/>
      <c r="V86" s="31"/>
      <c r="W86" s="31"/>
      <c r="X86" s="31"/>
      <c r="Y86" s="31"/>
      <c r="Z86" s="32"/>
      <c r="AA86" s="33"/>
      <c r="AB86" s="33"/>
      <c r="AC86" s="55"/>
      <c r="AD86" s="57"/>
      <c r="AE86" s="57"/>
      <c r="AF86" s="63"/>
      <c r="AG86" s="63"/>
      <c r="AH86" s="82"/>
      <c r="AI86" s="82"/>
      <c r="AJ86" s="78"/>
      <c r="AK86" s="78"/>
      <c r="AL86" s="78"/>
      <c r="AM86" s="80"/>
      <c r="AN86" s="80"/>
      <c r="AO86" s="80"/>
      <c r="AP86" s="80"/>
      <c r="AQ86" s="76"/>
      <c r="AR86" s="114"/>
      <c r="AS86" s="118"/>
    </row>
    <row r="87" spans="1:45" ht="15" customHeight="1">
      <c r="A87" s="66"/>
      <c r="B87" s="67"/>
      <c r="C87" s="68"/>
      <c r="D87" s="68"/>
      <c r="E87" s="111"/>
      <c r="F87" s="68"/>
      <c r="G87" s="91"/>
      <c r="H87" s="85"/>
      <c r="I87" s="61"/>
      <c r="J87" s="110"/>
      <c r="K87" s="58"/>
      <c r="L87" s="58"/>
      <c r="M87" s="110"/>
      <c r="N87" s="63"/>
      <c r="O87" s="63"/>
      <c r="P87" s="90"/>
      <c r="Q87" s="58"/>
      <c r="R87" s="60"/>
      <c r="S87" s="29"/>
      <c r="T87" s="30"/>
      <c r="U87" s="31"/>
      <c r="V87" s="31"/>
      <c r="W87" s="31"/>
      <c r="X87" s="31"/>
      <c r="Y87" s="31"/>
      <c r="Z87" s="32"/>
      <c r="AA87" s="33"/>
      <c r="AB87" s="33"/>
      <c r="AC87" s="55"/>
      <c r="AD87" s="57"/>
      <c r="AE87" s="57"/>
      <c r="AF87" s="63"/>
      <c r="AG87" s="63"/>
      <c r="AH87" s="82"/>
      <c r="AI87" s="82"/>
      <c r="AJ87" s="78"/>
      <c r="AK87" s="78"/>
      <c r="AL87" s="78"/>
      <c r="AM87" s="80"/>
      <c r="AN87" s="80"/>
      <c r="AO87" s="80"/>
      <c r="AP87" s="80"/>
      <c r="AQ87" s="76"/>
      <c r="AR87" s="114"/>
      <c r="AS87" s="118"/>
    </row>
    <row r="88" spans="1:45" ht="21" customHeight="1">
      <c r="A88" s="66"/>
      <c r="B88" s="67"/>
      <c r="C88" s="68"/>
      <c r="D88" s="68"/>
      <c r="E88" s="111"/>
      <c r="F88" s="68"/>
      <c r="G88" s="91"/>
      <c r="H88" s="85"/>
      <c r="I88" s="61"/>
      <c r="J88" s="110"/>
      <c r="K88" s="58"/>
      <c r="L88" s="58"/>
      <c r="M88" s="110"/>
      <c r="N88" s="63"/>
      <c r="O88" s="63"/>
      <c r="P88" s="90"/>
      <c r="Q88" s="58"/>
      <c r="R88" s="60"/>
      <c r="S88" s="29"/>
      <c r="T88" s="30"/>
      <c r="U88" s="31"/>
      <c r="V88" s="31"/>
      <c r="W88" s="31"/>
      <c r="X88" s="31"/>
      <c r="Y88" s="31"/>
      <c r="Z88" s="32"/>
      <c r="AA88" s="33"/>
      <c r="AB88" s="33"/>
      <c r="AC88" s="55"/>
      <c r="AD88" s="57"/>
      <c r="AE88" s="57"/>
      <c r="AF88" s="63"/>
      <c r="AG88" s="63"/>
      <c r="AH88" s="82"/>
      <c r="AI88" s="82"/>
      <c r="AJ88" s="78"/>
      <c r="AK88" s="78"/>
      <c r="AL88" s="78"/>
      <c r="AM88" s="80"/>
      <c r="AN88" s="80"/>
      <c r="AO88" s="80"/>
      <c r="AP88" s="80"/>
      <c r="AQ88" s="76"/>
      <c r="AR88" s="114"/>
      <c r="AS88" s="118"/>
    </row>
    <row r="89" spans="1:45" ht="15" hidden="1" customHeight="1">
      <c r="A89" s="66"/>
      <c r="B89" s="67"/>
      <c r="C89" s="68"/>
      <c r="D89" s="68"/>
      <c r="E89" s="111"/>
      <c r="F89" s="68"/>
      <c r="G89" s="91"/>
      <c r="H89" s="85"/>
      <c r="I89" s="61">
        <v>1.3</v>
      </c>
      <c r="J89" s="110"/>
      <c r="K89" s="58"/>
      <c r="L89" s="58"/>
      <c r="M89" s="110"/>
      <c r="N89" s="63"/>
      <c r="O89" s="63"/>
      <c r="P89" s="90"/>
      <c r="Q89" s="58"/>
      <c r="R89" s="93"/>
      <c r="S89" s="29"/>
      <c r="T89" s="30"/>
      <c r="U89" s="31"/>
      <c r="V89" s="31"/>
      <c r="W89" s="31"/>
      <c r="X89" s="31"/>
      <c r="Y89" s="31"/>
      <c r="Z89" s="32"/>
      <c r="AA89" s="33"/>
      <c r="AB89" s="33"/>
      <c r="AC89" s="55"/>
      <c r="AD89" s="57"/>
      <c r="AE89" s="57"/>
      <c r="AF89" s="63"/>
      <c r="AG89" s="63"/>
      <c r="AH89" s="82"/>
      <c r="AI89" s="82"/>
      <c r="AJ89" s="78"/>
      <c r="AK89" s="78"/>
      <c r="AL89" s="78"/>
      <c r="AM89" s="80"/>
      <c r="AN89" s="80"/>
      <c r="AO89" s="80"/>
      <c r="AP89" s="80"/>
      <c r="AQ89" s="76"/>
      <c r="AR89" s="113"/>
      <c r="AS89" s="58"/>
    </row>
    <row r="90" spans="1:45" ht="15" hidden="1" customHeight="1">
      <c r="A90" s="66"/>
      <c r="B90" s="67"/>
      <c r="C90" s="68"/>
      <c r="D90" s="68"/>
      <c r="E90" s="111"/>
      <c r="F90" s="68"/>
      <c r="G90" s="91"/>
      <c r="H90" s="85"/>
      <c r="I90" s="61"/>
      <c r="J90" s="110"/>
      <c r="K90" s="58"/>
      <c r="L90" s="58"/>
      <c r="M90" s="110"/>
      <c r="N90" s="63"/>
      <c r="O90" s="63"/>
      <c r="P90" s="90"/>
      <c r="Q90" s="58"/>
      <c r="R90" s="60"/>
      <c r="S90" s="29"/>
      <c r="T90" s="30"/>
      <c r="U90" s="31"/>
      <c r="V90" s="31"/>
      <c r="W90" s="31"/>
      <c r="X90" s="31"/>
      <c r="Y90" s="31"/>
      <c r="Z90" s="32"/>
      <c r="AA90" s="33"/>
      <c r="AB90" s="33"/>
      <c r="AC90" s="55"/>
      <c r="AD90" s="57"/>
      <c r="AE90" s="57"/>
      <c r="AF90" s="63"/>
      <c r="AG90" s="63"/>
      <c r="AH90" s="82"/>
      <c r="AI90" s="82"/>
      <c r="AJ90" s="78"/>
      <c r="AK90" s="78"/>
      <c r="AL90" s="78"/>
      <c r="AM90" s="80"/>
      <c r="AN90" s="80"/>
      <c r="AO90" s="80"/>
      <c r="AP90" s="80"/>
      <c r="AQ90" s="76"/>
      <c r="AR90" s="114"/>
      <c r="AS90" s="118"/>
    </row>
    <row r="91" spans="1:45" ht="15" hidden="1" customHeight="1">
      <c r="A91" s="66"/>
      <c r="B91" s="67"/>
      <c r="C91" s="68"/>
      <c r="D91" s="68"/>
      <c r="E91" s="111"/>
      <c r="F91" s="68"/>
      <c r="G91" s="91"/>
      <c r="H91" s="85"/>
      <c r="I91" s="61"/>
      <c r="J91" s="110"/>
      <c r="K91" s="58"/>
      <c r="L91" s="58"/>
      <c r="M91" s="110"/>
      <c r="N91" s="63"/>
      <c r="O91" s="63"/>
      <c r="P91" s="90"/>
      <c r="Q91" s="58"/>
      <c r="R91" s="60"/>
      <c r="S91" s="29"/>
      <c r="T91" s="30"/>
      <c r="U91" s="31"/>
      <c r="V91" s="31"/>
      <c r="W91" s="31"/>
      <c r="X91" s="31"/>
      <c r="Y91" s="31"/>
      <c r="Z91" s="32"/>
      <c r="AA91" s="33"/>
      <c r="AB91" s="33"/>
      <c r="AC91" s="55"/>
      <c r="AD91" s="57"/>
      <c r="AE91" s="57"/>
      <c r="AF91" s="63"/>
      <c r="AG91" s="63"/>
      <c r="AH91" s="82"/>
      <c r="AI91" s="82"/>
      <c r="AJ91" s="78"/>
      <c r="AK91" s="78"/>
      <c r="AL91" s="78"/>
      <c r="AM91" s="80"/>
      <c r="AN91" s="80"/>
      <c r="AO91" s="80"/>
      <c r="AP91" s="80"/>
      <c r="AQ91" s="76"/>
      <c r="AR91" s="114"/>
      <c r="AS91" s="118"/>
    </row>
    <row r="92" spans="1:45" ht="15" hidden="1" customHeight="1">
      <c r="A92" s="66"/>
      <c r="B92" s="67"/>
      <c r="C92" s="68"/>
      <c r="D92" s="68"/>
      <c r="E92" s="111"/>
      <c r="F92" s="68"/>
      <c r="G92" s="91"/>
      <c r="H92" s="85"/>
      <c r="I92" s="61"/>
      <c r="J92" s="110"/>
      <c r="K92" s="58"/>
      <c r="L92" s="58"/>
      <c r="M92" s="110"/>
      <c r="N92" s="63"/>
      <c r="O92" s="63"/>
      <c r="P92" s="90"/>
      <c r="Q92" s="58"/>
      <c r="R92" s="60"/>
      <c r="S92" s="29"/>
      <c r="T92" s="30"/>
      <c r="U92" s="31"/>
      <c r="V92" s="31"/>
      <c r="W92" s="31"/>
      <c r="X92" s="31"/>
      <c r="Y92" s="31"/>
      <c r="Z92" s="32"/>
      <c r="AA92" s="33"/>
      <c r="AB92" s="33"/>
      <c r="AC92" s="55"/>
      <c r="AD92" s="57"/>
      <c r="AE92" s="57"/>
      <c r="AF92" s="63"/>
      <c r="AG92" s="63"/>
      <c r="AH92" s="82"/>
      <c r="AI92" s="82"/>
      <c r="AJ92" s="78"/>
      <c r="AK92" s="78"/>
      <c r="AL92" s="78"/>
      <c r="AM92" s="80"/>
      <c r="AN92" s="80"/>
      <c r="AO92" s="80"/>
      <c r="AP92" s="80"/>
      <c r="AQ92" s="76"/>
      <c r="AR92" s="114"/>
      <c r="AS92" s="118"/>
    </row>
    <row r="93" spans="1:45" ht="15" hidden="1" customHeight="1">
      <c r="A93" s="66"/>
      <c r="B93" s="67"/>
      <c r="C93" s="68"/>
      <c r="D93" s="68"/>
      <c r="E93" s="111"/>
      <c r="F93" s="68"/>
      <c r="G93" s="91"/>
      <c r="H93" s="85"/>
      <c r="I93" s="61"/>
      <c r="J93" s="110"/>
      <c r="K93" s="58"/>
      <c r="L93" s="58"/>
      <c r="M93" s="110"/>
      <c r="N93" s="63"/>
      <c r="O93" s="63"/>
      <c r="P93" s="90"/>
      <c r="Q93" s="58"/>
      <c r="R93" s="60"/>
      <c r="S93" s="29"/>
      <c r="T93" s="30"/>
      <c r="U93" s="31"/>
      <c r="V93" s="31"/>
      <c r="W93" s="31"/>
      <c r="X93" s="31"/>
      <c r="Y93" s="31"/>
      <c r="Z93" s="32"/>
      <c r="AA93" s="33"/>
      <c r="AB93" s="33"/>
      <c r="AC93" s="55"/>
      <c r="AD93" s="57"/>
      <c r="AE93" s="57"/>
      <c r="AF93" s="63"/>
      <c r="AG93" s="63"/>
      <c r="AH93" s="82"/>
      <c r="AI93" s="82"/>
      <c r="AJ93" s="78"/>
      <c r="AK93" s="78"/>
      <c r="AL93" s="78"/>
      <c r="AM93" s="80"/>
      <c r="AN93" s="80"/>
      <c r="AO93" s="80"/>
      <c r="AP93" s="80"/>
      <c r="AQ93" s="76"/>
      <c r="AR93" s="114"/>
      <c r="AS93" s="118"/>
    </row>
    <row r="94" spans="1:45" ht="15" hidden="1" customHeight="1">
      <c r="A94" s="66"/>
      <c r="B94" s="67"/>
      <c r="C94" s="68"/>
      <c r="D94" s="68"/>
      <c r="E94" s="111"/>
      <c r="F94" s="68"/>
      <c r="G94" s="91"/>
      <c r="H94" s="85"/>
      <c r="I94" s="61">
        <v>1.4</v>
      </c>
      <c r="J94" s="110"/>
      <c r="K94" s="58"/>
      <c r="L94" s="58"/>
      <c r="M94" s="110"/>
      <c r="N94" s="63"/>
      <c r="O94" s="63"/>
      <c r="P94" s="90"/>
      <c r="Q94" s="58"/>
      <c r="R94" s="93"/>
      <c r="S94" s="29"/>
      <c r="T94" s="30"/>
      <c r="U94" s="31"/>
      <c r="V94" s="31"/>
      <c r="W94" s="31"/>
      <c r="X94" s="31"/>
      <c r="Y94" s="31"/>
      <c r="Z94" s="32"/>
      <c r="AA94" s="33"/>
      <c r="AB94" s="33"/>
      <c r="AC94" s="55"/>
      <c r="AD94" s="57"/>
      <c r="AE94" s="57"/>
      <c r="AF94" s="63"/>
      <c r="AG94" s="63"/>
      <c r="AH94" s="82"/>
      <c r="AI94" s="82"/>
      <c r="AJ94" s="78"/>
      <c r="AK94" s="78"/>
      <c r="AL94" s="78"/>
      <c r="AM94" s="80"/>
      <c r="AN94" s="80"/>
      <c r="AO94" s="80"/>
      <c r="AP94" s="80"/>
      <c r="AQ94" s="76"/>
      <c r="AR94" s="113"/>
      <c r="AS94" s="58"/>
    </row>
    <row r="95" spans="1:45" ht="15" hidden="1" customHeight="1">
      <c r="A95" s="66"/>
      <c r="B95" s="67"/>
      <c r="C95" s="68"/>
      <c r="D95" s="68"/>
      <c r="E95" s="111"/>
      <c r="F95" s="68"/>
      <c r="G95" s="91"/>
      <c r="H95" s="85"/>
      <c r="I95" s="61"/>
      <c r="J95" s="110"/>
      <c r="K95" s="58"/>
      <c r="L95" s="58"/>
      <c r="M95" s="110"/>
      <c r="N95" s="63"/>
      <c r="O95" s="63"/>
      <c r="P95" s="90"/>
      <c r="Q95" s="58"/>
      <c r="R95" s="60"/>
      <c r="S95" s="29"/>
      <c r="T95" s="30"/>
      <c r="U95" s="31"/>
      <c r="V95" s="31"/>
      <c r="W95" s="31"/>
      <c r="X95" s="31"/>
      <c r="Y95" s="31"/>
      <c r="Z95" s="32"/>
      <c r="AA95" s="33"/>
      <c r="AB95" s="33"/>
      <c r="AC95" s="55"/>
      <c r="AD95" s="57"/>
      <c r="AE95" s="57"/>
      <c r="AF95" s="63"/>
      <c r="AG95" s="63"/>
      <c r="AH95" s="82"/>
      <c r="AI95" s="82"/>
      <c r="AJ95" s="78"/>
      <c r="AK95" s="78"/>
      <c r="AL95" s="78"/>
      <c r="AM95" s="80"/>
      <c r="AN95" s="80"/>
      <c r="AO95" s="80"/>
      <c r="AP95" s="80"/>
      <c r="AQ95" s="76"/>
      <c r="AR95" s="114"/>
      <c r="AS95" s="118"/>
    </row>
    <row r="96" spans="1:45" ht="15" hidden="1" customHeight="1">
      <c r="A96" s="66"/>
      <c r="B96" s="67"/>
      <c r="C96" s="68"/>
      <c r="D96" s="68"/>
      <c r="E96" s="111"/>
      <c r="F96" s="68"/>
      <c r="G96" s="91"/>
      <c r="H96" s="85"/>
      <c r="I96" s="61"/>
      <c r="J96" s="110"/>
      <c r="K96" s="58"/>
      <c r="L96" s="58"/>
      <c r="M96" s="110"/>
      <c r="N96" s="63"/>
      <c r="O96" s="63"/>
      <c r="P96" s="90"/>
      <c r="Q96" s="58"/>
      <c r="R96" s="60"/>
      <c r="S96" s="29"/>
      <c r="T96" s="30"/>
      <c r="U96" s="31"/>
      <c r="V96" s="31"/>
      <c r="W96" s="31"/>
      <c r="X96" s="31"/>
      <c r="Y96" s="31"/>
      <c r="Z96" s="32"/>
      <c r="AA96" s="33"/>
      <c r="AB96" s="33"/>
      <c r="AC96" s="55"/>
      <c r="AD96" s="57"/>
      <c r="AE96" s="57"/>
      <c r="AF96" s="63"/>
      <c r="AG96" s="63"/>
      <c r="AH96" s="82"/>
      <c r="AI96" s="82"/>
      <c r="AJ96" s="78"/>
      <c r="AK96" s="78"/>
      <c r="AL96" s="78"/>
      <c r="AM96" s="80"/>
      <c r="AN96" s="80"/>
      <c r="AO96" s="80"/>
      <c r="AP96" s="80"/>
      <c r="AQ96" s="76"/>
      <c r="AR96" s="114"/>
      <c r="AS96" s="118"/>
    </row>
    <row r="97" spans="1:45" ht="15" hidden="1" customHeight="1">
      <c r="A97" s="66"/>
      <c r="B97" s="67"/>
      <c r="C97" s="68"/>
      <c r="D97" s="68"/>
      <c r="E97" s="111"/>
      <c r="F97" s="68"/>
      <c r="G97" s="91"/>
      <c r="H97" s="85"/>
      <c r="I97" s="61"/>
      <c r="J97" s="110"/>
      <c r="K97" s="58"/>
      <c r="L97" s="58"/>
      <c r="M97" s="110"/>
      <c r="N97" s="63"/>
      <c r="O97" s="63"/>
      <c r="P97" s="90"/>
      <c r="Q97" s="58"/>
      <c r="R97" s="60"/>
      <c r="S97" s="29"/>
      <c r="T97" s="30"/>
      <c r="U97" s="31"/>
      <c r="V97" s="31"/>
      <c r="W97" s="31"/>
      <c r="X97" s="31"/>
      <c r="Y97" s="31"/>
      <c r="Z97" s="32"/>
      <c r="AA97" s="33"/>
      <c r="AB97" s="33"/>
      <c r="AC97" s="55"/>
      <c r="AD97" s="57"/>
      <c r="AE97" s="57"/>
      <c r="AF97" s="63"/>
      <c r="AG97" s="63"/>
      <c r="AH97" s="82"/>
      <c r="AI97" s="82"/>
      <c r="AJ97" s="78"/>
      <c r="AK97" s="78"/>
      <c r="AL97" s="78"/>
      <c r="AM97" s="80"/>
      <c r="AN97" s="80"/>
      <c r="AO97" s="80"/>
      <c r="AP97" s="80"/>
      <c r="AQ97" s="76"/>
      <c r="AR97" s="114"/>
      <c r="AS97" s="118"/>
    </row>
    <row r="98" spans="1:45" ht="15" hidden="1" customHeight="1">
      <c r="A98" s="66"/>
      <c r="B98" s="67"/>
      <c r="C98" s="68"/>
      <c r="D98" s="68"/>
      <c r="E98" s="111"/>
      <c r="F98" s="68"/>
      <c r="G98" s="91"/>
      <c r="H98" s="85"/>
      <c r="I98" s="61"/>
      <c r="J98" s="110"/>
      <c r="K98" s="58"/>
      <c r="L98" s="58"/>
      <c r="M98" s="110"/>
      <c r="N98" s="63"/>
      <c r="O98" s="63"/>
      <c r="P98" s="90"/>
      <c r="Q98" s="58"/>
      <c r="R98" s="60"/>
      <c r="S98" s="29"/>
      <c r="T98" s="30"/>
      <c r="U98" s="31"/>
      <c r="V98" s="31"/>
      <c r="W98" s="31"/>
      <c r="X98" s="31"/>
      <c r="Y98" s="31"/>
      <c r="Z98" s="32"/>
      <c r="AA98" s="33"/>
      <c r="AB98" s="33"/>
      <c r="AC98" s="55"/>
      <c r="AD98" s="57"/>
      <c r="AE98" s="57"/>
      <c r="AF98" s="63"/>
      <c r="AG98" s="63"/>
      <c r="AH98" s="82"/>
      <c r="AI98" s="82"/>
      <c r="AJ98" s="78"/>
      <c r="AK98" s="78"/>
      <c r="AL98" s="78"/>
      <c r="AM98" s="80"/>
      <c r="AN98" s="80"/>
      <c r="AO98" s="80"/>
      <c r="AP98" s="80"/>
      <c r="AQ98" s="76"/>
      <c r="AR98" s="114"/>
      <c r="AS98" s="118"/>
    </row>
    <row r="99" spans="1:45" ht="12.75" hidden="1" customHeight="1">
      <c r="A99" s="66"/>
      <c r="B99" s="67"/>
      <c r="C99" s="68"/>
      <c r="D99" s="68"/>
      <c r="E99" s="111"/>
      <c r="F99" s="68"/>
      <c r="G99" s="91"/>
      <c r="H99" s="85"/>
      <c r="I99" s="61">
        <v>1.5</v>
      </c>
      <c r="J99" s="110"/>
      <c r="K99" s="58"/>
      <c r="L99" s="58"/>
      <c r="M99" s="110"/>
      <c r="N99" s="63"/>
      <c r="O99" s="63"/>
      <c r="P99" s="90"/>
      <c r="Q99" s="58"/>
      <c r="R99" s="93"/>
      <c r="S99" s="29"/>
      <c r="T99" s="30"/>
      <c r="U99" s="31"/>
      <c r="V99" s="31"/>
      <c r="W99" s="31"/>
      <c r="X99" s="31"/>
      <c r="Y99" s="31"/>
      <c r="Z99" s="32"/>
      <c r="AA99" s="33"/>
      <c r="AB99" s="33"/>
      <c r="AC99" s="55"/>
      <c r="AD99" s="57"/>
      <c r="AE99" s="57"/>
      <c r="AF99" s="63"/>
      <c r="AG99" s="63"/>
      <c r="AH99" s="82"/>
      <c r="AI99" s="82"/>
      <c r="AJ99" s="78"/>
      <c r="AK99" s="78"/>
      <c r="AL99" s="78"/>
      <c r="AM99" s="80"/>
      <c r="AN99" s="80"/>
      <c r="AO99" s="80"/>
      <c r="AP99" s="80"/>
      <c r="AQ99" s="76"/>
      <c r="AR99" s="113"/>
      <c r="AS99" s="58"/>
    </row>
    <row r="100" spans="1:45" ht="14.25" hidden="1" customHeight="1">
      <c r="A100" s="66"/>
      <c r="B100" s="67"/>
      <c r="C100" s="68"/>
      <c r="D100" s="68"/>
      <c r="E100" s="111"/>
      <c r="F100" s="68"/>
      <c r="G100" s="91"/>
      <c r="H100" s="85"/>
      <c r="I100" s="61"/>
      <c r="J100" s="110"/>
      <c r="K100" s="58"/>
      <c r="L100" s="58"/>
      <c r="M100" s="110"/>
      <c r="N100" s="63"/>
      <c r="O100" s="63"/>
      <c r="P100" s="90"/>
      <c r="Q100" s="58"/>
      <c r="R100" s="60"/>
      <c r="S100" s="29"/>
      <c r="T100" s="30"/>
      <c r="U100" s="31"/>
      <c r="V100" s="31"/>
      <c r="W100" s="31"/>
      <c r="X100" s="31"/>
      <c r="Y100" s="31"/>
      <c r="Z100" s="32"/>
      <c r="AA100" s="33"/>
      <c r="AB100" s="33"/>
      <c r="AC100" s="55"/>
      <c r="AD100" s="57"/>
      <c r="AE100" s="57"/>
      <c r="AF100" s="63"/>
      <c r="AG100" s="63"/>
      <c r="AH100" s="82"/>
      <c r="AI100" s="82"/>
      <c r="AJ100" s="78"/>
      <c r="AK100" s="78"/>
      <c r="AL100" s="78"/>
      <c r="AM100" s="80"/>
      <c r="AN100" s="80"/>
      <c r="AO100" s="80"/>
      <c r="AP100" s="80"/>
      <c r="AQ100" s="76"/>
      <c r="AR100" s="114"/>
      <c r="AS100" s="118"/>
    </row>
    <row r="101" spans="1:45" ht="14.25" hidden="1" customHeight="1">
      <c r="A101" s="66"/>
      <c r="B101" s="67"/>
      <c r="C101" s="68"/>
      <c r="D101" s="68"/>
      <c r="E101" s="111"/>
      <c r="F101" s="68"/>
      <c r="G101" s="91"/>
      <c r="H101" s="85"/>
      <c r="I101" s="61"/>
      <c r="J101" s="110"/>
      <c r="K101" s="58"/>
      <c r="L101" s="58"/>
      <c r="M101" s="110"/>
      <c r="N101" s="63"/>
      <c r="O101" s="63"/>
      <c r="P101" s="90"/>
      <c r="Q101" s="58"/>
      <c r="R101" s="60"/>
      <c r="S101" s="29"/>
      <c r="T101" s="30"/>
      <c r="U101" s="31"/>
      <c r="V101" s="31"/>
      <c r="W101" s="31"/>
      <c r="X101" s="31"/>
      <c r="Y101" s="31"/>
      <c r="Z101" s="32"/>
      <c r="AA101" s="33"/>
      <c r="AB101" s="33"/>
      <c r="AC101" s="55"/>
      <c r="AD101" s="57"/>
      <c r="AE101" s="57"/>
      <c r="AF101" s="63"/>
      <c r="AG101" s="63"/>
      <c r="AH101" s="82"/>
      <c r="AI101" s="82"/>
      <c r="AJ101" s="78"/>
      <c r="AK101" s="78"/>
      <c r="AL101" s="78"/>
      <c r="AM101" s="80"/>
      <c r="AN101" s="80"/>
      <c r="AO101" s="80"/>
      <c r="AP101" s="80"/>
      <c r="AQ101" s="76"/>
      <c r="AR101" s="114"/>
      <c r="AS101" s="118"/>
    </row>
    <row r="102" spans="1:45" ht="15.75" hidden="1" customHeight="1">
      <c r="A102" s="66"/>
      <c r="B102" s="67"/>
      <c r="C102" s="68"/>
      <c r="D102" s="68"/>
      <c r="E102" s="111"/>
      <c r="F102" s="68"/>
      <c r="G102" s="91"/>
      <c r="H102" s="85"/>
      <c r="I102" s="61"/>
      <c r="J102" s="110"/>
      <c r="K102" s="58"/>
      <c r="L102" s="58"/>
      <c r="M102" s="110"/>
      <c r="N102" s="63"/>
      <c r="O102" s="63"/>
      <c r="P102" s="90"/>
      <c r="Q102" s="58"/>
      <c r="R102" s="60"/>
      <c r="S102" s="29"/>
      <c r="T102" s="30"/>
      <c r="U102" s="31"/>
      <c r="V102" s="31"/>
      <c r="W102" s="31"/>
      <c r="X102" s="31"/>
      <c r="Y102" s="31"/>
      <c r="Z102" s="32"/>
      <c r="AA102" s="33"/>
      <c r="AB102" s="33"/>
      <c r="AC102" s="55"/>
      <c r="AD102" s="57"/>
      <c r="AE102" s="57"/>
      <c r="AF102" s="63"/>
      <c r="AG102" s="63"/>
      <c r="AH102" s="82"/>
      <c r="AI102" s="82"/>
      <c r="AJ102" s="78"/>
      <c r="AK102" s="78"/>
      <c r="AL102" s="78"/>
      <c r="AM102" s="80"/>
      <c r="AN102" s="80"/>
      <c r="AO102" s="80"/>
      <c r="AP102" s="80"/>
      <c r="AQ102" s="76"/>
      <c r="AR102" s="114"/>
      <c r="AS102" s="118"/>
    </row>
    <row r="103" spans="1:45" ht="20.25" hidden="1" customHeight="1">
      <c r="A103" s="66"/>
      <c r="B103" s="67"/>
      <c r="C103" s="68"/>
      <c r="D103" s="68"/>
      <c r="E103" s="111"/>
      <c r="F103" s="68"/>
      <c r="G103" s="91"/>
      <c r="H103" s="85"/>
      <c r="I103" s="61"/>
      <c r="J103" s="110"/>
      <c r="K103" s="58"/>
      <c r="L103" s="58"/>
      <c r="M103" s="110"/>
      <c r="N103" s="63"/>
      <c r="O103" s="63"/>
      <c r="P103" s="90"/>
      <c r="Q103" s="58"/>
      <c r="R103" s="60"/>
      <c r="S103" s="29"/>
      <c r="T103" s="30"/>
      <c r="U103" s="31"/>
      <c r="V103" s="31"/>
      <c r="W103" s="31"/>
      <c r="X103" s="31"/>
      <c r="Y103" s="31"/>
      <c r="Z103" s="32"/>
      <c r="AA103" s="33"/>
      <c r="AB103" s="33"/>
      <c r="AC103" s="55"/>
      <c r="AD103" s="57"/>
      <c r="AE103" s="57"/>
      <c r="AF103" s="63"/>
      <c r="AG103" s="63"/>
      <c r="AH103" s="82"/>
      <c r="AI103" s="82"/>
      <c r="AJ103" s="78"/>
      <c r="AK103" s="78"/>
      <c r="AL103" s="78"/>
      <c r="AM103" s="80"/>
      <c r="AN103" s="80"/>
      <c r="AO103" s="80"/>
      <c r="AP103" s="80"/>
      <c r="AQ103" s="76"/>
      <c r="AR103" s="114"/>
      <c r="AS103" s="118"/>
    </row>
    <row r="104" spans="1:45" ht="15" customHeight="1">
      <c r="A104" s="86" t="s">
        <v>376</v>
      </c>
      <c r="B104" s="67" t="s">
        <v>340</v>
      </c>
      <c r="C104" s="68" t="s">
        <v>178</v>
      </c>
      <c r="D104" s="68" t="s">
        <v>584</v>
      </c>
      <c r="E104" s="87" t="s">
        <v>585</v>
      </c>
      <c r="F104" s="88" t="s">
        <v>46</v>
      </c>
      <c r="G104" s="108" t="s">
        <v>164</v>
      </c>
      <c r="H104" s="85"/>
      <c r="I104" s="84">
        <v>2.1</v>
      </c>
      <c r="J104" s="85" t="s">
        <v>586</v>
      </c>
      <c r="K104" s="83" t="s">
        <v>137</v>
      </c>
      <c r="L104" s="83" t="s">
        <v>62</v>
      </c>
      <c r="M104" s="85" t="s">
        <v>587</v>
      </c>
      <c r="N104" s="104">
        <v>4</v>
      </c>
      <c r="O104" s="104">
        <v>6</v>
      </c>
      <c r="P104" s="106" t="str">
        <f>IF(AND(N104&lt;&gt;"",O104&lt;&gt;""),IF(AND(N104&gt;5,O104&gt;5),"I",IF(AND(N104&lt;=5,O104&gt;5),"II",IF(AND(N104&gt;5,O104&lt;=5),"IV",IF(AND(N104&lt;=5,O104&lt;=5),"III")))),"")</f>
        <v>II</v>
      </c>
      <c r="Q104" s="83" t="s">
        <v>55</v>
      </c>
      <c r="R104" s="59"/>
      <c r="S104" s="29"/>
      <c r="T104" s="30"/>
      <c r="U104" s="31"/>
      <c r="V104" s="31"/>
      <c r="W104" s="31"/>
      <c r="X104" s="31"/>
      <c r="Y104" s="31"/>
      <c r="Z104" s="32"/>
      <c r="AA104" s="33"/>
      <c r="AB104" s="33"/>
      <c r="AC104" s="101" t="s">
        <v>55</v>
      </c>
      <c r="AD104" s="103" t="str">
        <f>IF($N104=1,"b","")</f>
        <v/>
      </c>
      <c r="AE104" s="103" t="str">
        <f>IF($O104=1,"b","")</f>
        <v/>
      </c>
      <c r="AF104" s="104">
        <v>4</v>
      </c>
      <c r="AG104" s="104">
        <v>6</v>
      </c>
      <c r="AH104" s="96">
        <v>0</v>
      </c>
      <c r="AI104" s="96">
        <v>0</v>
      </c>
      <c r="AJ104" s="97">
        <v>1</v>
      </c>
      <c r="AK104" s="99">
        <v>1</v>
      </c>
      <c r="AL104" s="97">
        <v>2</v>
      </c>
      <c r="AM104" s="94" t="str">
        <f>IF($AL104&gt;=2,IF(AND($AF104="",$AG104=""),"",IF(AND($AF104&gt;5,$AG104&gt;5),"I","")),"")</f>
        <v/>
      </c>
      <c r="AN104" s="94" t="str">
        <f>IF($AL104&gt;=2,IF(AND($AF104="",$AG104=""),"",IF(AND($AF104&lt;6,$AG104&gt;5),"II","")),"")</f>
        <v>II</v>
      </c>
      <c r="AO104" s="94" t="str">
        <f>IF($AL104&gt;=2,IF(AND($AF104="",$AG104=""),"",IF(AND($AF104&lt;6,$AG104&lt;6),"III","")),"")</f>
        <v/>
      </c>
      <c r="AP104" s="94" t="str">
        <f>IF($AL104&gt;=2,IF(AND($AF104="",$AG104=""),"",IF(AND($AF104&gt;5,$AG104&lt;6),"IV","")),"")</f>
        <v/>
      </c>
      <c r="AQ104" s="95" t="s">
        <v>159</v>
      </c>
      <c r="AR104" s="92" t="s">
        <v>591</v>
      </c>
      <c r="AS104" s="83">
        <v>100</v>
      </c>
    </row>
    <row r="105" spans="1:45" ht="15" customHeight="1">
      <c r="A105" s="86"/>
      <c r="B105" s="67"/>
      <c r="C105" s="68"/>
      <c r="D105" s="68"/>
      <c r="E105" s="87"/>
      <c r="F105" s="88"/>
      <c r="G105" s="108"/>
      <c r="H105" s="85"/>
      <c r="I105" s="84"/>
      <c r="J105" s="85"/>
      <c r="K105" s="83"/>
      <c r="L105" s="83"/>
      <c r="M105" s="85"/>
      <c r="N105" s="104"/>
      <c r="O105" s="104"/>
      <c r="P105" s="107"/>
      <c r="Q105" s="83"/>
      <c r="R105" s="60"/>
      <c r="S105" s="29"/>
      <c r="T105" s="30"/>
      <c r="U105" s="31"/>
      <c r="V105" s="31"/>
      <c r="W105" s="31"/>
      <c r="X105" s="31"/>
      <c r="Y105" s="31"/>
      <c r="Z105" s="32"/>
      <c r="AA105" s="33"/>
      <c r="AB105" s="33"/>
      <c r="AC105" s="102"/>
      <c r="AD105" s="57"/>
      <c r="AE105" s="57"/>
      <c r="AF105" s="104"/>
      <c r="AG105" s="105"/>
      <c r="AH105" s="82"/>
      <c r="AI105" s="82"/>
      <c r="AJ105" s="98"/>
      <c r="AK105" s="100"/>
      <c r="AL105" s="98"/>
      <c r="AM105" s="80"/>
      <c r="AN105" s="80"/>
      <c r="AO105" s="80"/>
      <c r="AP105" s="80"/>
      <c r="AQ105" s="95"/>
      <c r="AR105" s="92"/>
      <c r="AS105" s="83"/>
    </row>
    <row r="106" spans="1:45" ht="15" customHeight="1">
      <c r="A106" s="86"/>
      <c r="B106" s="67"/>
      <c r="C106" s="68"/>
      <c r="D106" s="68"/>
      <c r="E106" s="87"/>
      <c r="F106" s="88"/>
      <c r="G106" s="108"/>
      <c r="H106" s="85"/>
      <c r="I106" s="84"/>
      <c r="J106" s="85"/>
      <c r="K106" s="83"/>
      <c r="L106" s="83"/>
      <c r="M106" s="85"/>
      <c r="N106" s="104"/>
      <c r="O106" s="104"/>
      <c r="P106" s="107"/>
      <c r="Q106" s="83"/>
      <c r="R106" s="60"/>
      <c r="S106" s="29"/>
      <c r="T106" s="30"/>
      <c r="U106" s="31"/>
      <c r="V106" s="31"/>
      <c r="W106" s="31"/>
      <c r="X106" s="31"/>
      <c r="Y106" s="31"/>
      <c r="Z106" s="32"/>
      <c r="AA106" s="33"/>
      <c r="AB106" s="33"/>
      <c r="AC106" s="102"/>
      <c r="AD106" s="57"/>
      <c r="AE106" s="57"/>
      <c r="AF106" s="104"/>
      <c r="AG106" s="105"/>
      <c r="AH106" s="82"/>
      <c r="AI106" s="82"/>
      <c r="AJ106" s="98"/>
      <c r="AK106" s="100"/>
      <c r="AL106" s="98"/>
      <c r="AM106" s="80"/>
      <c r="AN106" s="80"/>
      <c r="AO106" s="80"/>
      <c r="AP106" s="80"/>
      <c r="AQ106" s="95"/>
      <c r="AR106" s="92"/>
      <c r="AS106" s="83"/>
    </row>
    <row r="107" spans="1:45" ht="15" customHeight="1">
      <c r="A107" s="86"/>
      <c r="B107" s="67"/>
      <c r="C107" s="68"/>
      <c r="D107" s="68"/>
      <c r="E107" s="87"/>
      <c r="F107" s="88"/>
      <c r="G107" s="108"/>
      <c r="H107" s="85"/>
      <c r="I107" s="84"/>
      <c r="J107" s="85"/>
      <c r="K107" s="83"/>
      <c r="L107" s="83"/>
      <c r="M107" s="85"/>
      <c r="N107" s="104"/>
      <c r="O107" s="104"/>
      <c r="P107" s="107"/>
      <c r="Q107" s="83"/>
      <c r="R107" s="60"/>
      <c r="S107" s="29"/>
      <c r="T107" s="30"/>
      <c r="U107" s="31"/>
      <c r="V107" s="31"/>
      <c r="W107" s="31"/>
      <c r="X107" s="31"/>
      <c r="Y107" s="31"/>
      <c r="Z107" s="32"/>
      <c r="AA107" s="33"/>
      <c r="AB107" s="33"/>
      <c r="AC107" s="102"/>
      <c r="AD107" s="57"/>
      <c r="AE107" s="57"/>
      <c r="AF107" s="104"/>
      <c r="AG107" s="105"/>
      <c r="AH107" s="82"/>
      <c r="AI107" s="82"/>
      <c r="AJ107" s="98"/>
      <c r="AK107" s="100"/>
      <c r="AL107" s="98"/>
      <c r="AM107" s="80"/>
      <c r="AN107" s="80"/>
      <c r="AO107" s="80"/>
      <c r="AP107" s="80"/>
      <c r="AQ107" s="95"/>
      <c r="AR107" s="92"/>
      <c r="AS107" s="83"/>
    </row>
    <row r="108" spans="1:45" ht="15" customHeight="1">
      <c r="A108" s="86"/>
      <c r="B108" s="67"/>
      <c r="C108" s="68"/>
      <c r="D108" s="68"/>
      <c r="E108" s="87"/>
      <c r="F108" s="88"/>
      <c r="G108" s="108"/>
      <c r="H108" s="85"/>
      <c r="I108" s="84"/>
      <c r="J108" s="85"/>
      <c r="K108" s="83"/>
      <c r="L108" s="83"/>
      <c r="M108" s="85"/>
      <c r="N108" s="104"/>
      <c r="O108" s="104"/>
      <c r="P108" s="107"/>
      <c r="Q108" s="83"/>
      <c r="R108" s="60"/>
      <c r="S108" s="29"/>
      <c r="T108" s="30"/>
      <c r="U108" s="31"/>
      <c r="V108" s="31"/>
      <c r="W108" s="31"/>
      <c r="X108" s="31"/>
      <c r="Y108" s="31"/>
      <c r="Z108" s="32"/>
      <c r="AA108" s="33"/>
      <c r="AB108" s="33"/>
      <c r="AC108" s="102"/>
      <c r="AD108" s="57"/>
      <c r="AE108" s="57"/>
      <c r="AF108" s="104"/>
      <c r="AG108" s="105"/>
      <c r="AH108" s="82"/>
      <c r="AI108" s="82"/>
      <c r="AJ108" s="98"/>
      <c r="AK108" s="100"/>
      <c r="AL108" s="98"/>
      <c r="AM108" s="80"/>
      <c r="AN108" s="80"/>
      <c r="AO108" s="80"/>
      <c r="AP108" s="80"/>
      <c r="AQ108" s="95"/>
      <c r="AR108" s="92"/>
      <c r="AS108" s="83"/>
    </row>
    <row r="109" spans="1:45" ht="15" customHeight="1">
      <c r="A109" s="86"/>
      <c r="B109" s="67"/>
      <c r="C109" s="68"/>
      <c r="D109" s="68"/>
      <c r="E109" s="87"/>
      <c r="F109" s="88"/>
      <c r="G109" s="108"/>
      <c r="H109" s="85"/>
      <c r="I109" s="84">
        <v>2.2000000000000002</v>
      </c>
      <c r="J109" s="85" t="s">
        <v>588</v>
      </c>
      <c r="K109" s="83" t="s">
        <v>208</v>
      </c>
      <c r="L109" s="83" t="s">
        <v>90</v>
      </c>
      <c r="M109" s="85"/>
      <c r="N109" s="104"/>
      <c r="O109" s="104"/>
      <c r="P109" s="107"/>
      <c r="Q109" s="83" t="s">
        <v>55</v>
      </c>
      <c r="R109" s="59"/>
      <c r="S109" s="29"/>
      <c r="T109" s="30"/>
      <c r="U109" s="31"/>
      <c r="V109" s="31"/>
      <c r="W109" s="31"/>
      <c r="X109" s="31"/>
      <c r="Y109" s="31"/>
      <c r="Z109" s="32"/>
      <c r="AA109" s="33"/>
      <c r="AB109" s="33"/>
      <c r="AC109" s="102"/>
      <c r="AD109" s="57"/>
      <c r="AE109" s="57"/>
      <c r="AF109" s="104"/>
      <c r="AG109" s="105"/>
      <c r="AH109" s="82"/>
      <c r="AI109" s="82"/>
      <c r="AJ109" s="98"/>
      <c r="AK109" s="100"/>
      <c r="AL109" s="98"/>
      <c r="AM109" s="80"/>
      <c r="AN109" s="80"/>
      <c r="AO109" s="80"/>
      <c r="AP109" s="80"/>
      <c r="AQ109" s="95"/>
      <c r="AR109" s="92" t="s">
        <v>592</v>
      </c>
      <c r="AS109" s="83">
        <v>50</v>
      </c>
    </row>
    <row r="110" spans="1:45" ht="15" customHeight="1">
      <c r="A110" s="86"/>
      <c r="B110" s="67"/>
      <c r="C110" s="68"/>
      <c r="D110" s="68"/>
      <c r="E110" s="87"/>
      <c r="F110" s="88"/>
      <c r="G110" s="108"/>
      <c r="H110" s="85"/>
      <c r="I110" s="84"/>
      <c r="J110" s="85"/>
      <c r="K110" s="83"/>
      <c r="L110" s="83"/>
      <c r="M110" s="85"/>
      <c r="N110" s="104"/>
      <c r="O110" s="104"/>
      <c r="P110" s="107"/>
      <c r="Q110" s="83"/>
      <c r="R110" s="60"/>
      <c r="S110" s="29"/>
      <c r="T110" s="30"/>
      <c r="U110" s="31"/>
      <c r="V110" s="31"/>
      <c r="W110" s="31"/>
      <c r="X110" s="31"/>
      <c r="Y110" s="31"/>
      <c r="Z110" s="32"/>
      <c r="AA110" s="33"/>
      <c r="AB110" s="33"/>
      <c r="AC110" s="102"/>
      <c r="AD110" s="57"/>
      <c r="AE110" s="57"/>
      <c r="AF110" s="104"/>
      <c r="AG110" s="105"/>
      <c r="AH110" s="82"/>
      <c r="AI110" s="82"/>
      <c r="AJ110" s="98"/>
      <c r="AK110" s="100"/>
      <c r="AL110" s="98"/>
      <c r="AM110" s="80"/>
      <c r="AN110" s="80"/>
      <c r="AO110" s="80"/>
      <c r="AP110" s="80"/>
      <c r="AQ110" s="95"/>
      <c r="AR110" s="115"/>
      <c r="AS110" s="119"/>
    </row>
    <row r="111" spans="1:45" ht="15" customHeight="1">
      <c r="A111" s="86"/>
      <c r="B111" s="67"/>
      <c r="C111" s="68"/>
      <c r="D111" s="68"/>
      <c r="E111" s="87"/>
      <c r="F111" s="88"/>
      <c r="G111" s="108"/>
      <c r="H111" s="85"/>
      <c r="I111" s="84"/>
      <c r="J111" s="85"/>
      <c r="K111" s="83"/>
      <c r="L111" s="83"/>
      <c r="M111" s="85"/>
      <c r="N111" s="104"/>
      <c r="O111" s="104"/>
      <c r="P111" s="107"/>
      <c r="Q111" s="83"/>
      <c r="R111" s="60"/>
      <c r="S111" s="29"/>
      <c r="T111" s="30"/>
      <c r="U111" s="31"/>
      <c r="V111" s="31"/>
      <c r="W111" s="31"/>
      <c r="X111" s="31"/>
      <c r="Y111" s="31"/>
      <c r="Z111" s="32"/>
      <c r="AA111" s="33"/>
      <c r="AB111" s="33"/>
      <c r="AC111" s="102"/>
      <c r="AD111" s="57"/>
      <c r="AE111" s="57"/>
      <c r="AF111" s="104"/>
      <c r="AG111" s="105"/>
      <c r="AH111" s="82"/>
      <c r="AI111" s="82"/>
      <c r="AJ111" s="98"/>
      <c r="AK111" s="100"/>
      <c r="AL111" s="98"/>
      <c r="AM111" s="80"/>
      <c r="AN111" s="80"/>
      <c r="AO111" s="80"/>
      <c r="AP111" s="80"/>
      <c r="AQ111" s="95"/>
      <c r="AR111" s="115"/>
      <c r="AS111" s="119"/>
    </row>
    <row r="112" spans="1:45" ht="15" customHeight="1">
      <c r="A112" s="86"/>
      <c r="B112" s="67"/>
      <c r="C112" s="68"/>
      <c r="D112" s="68"/>
      <c r="E112" s="87"/>
      <c r="F112" s="88"/>
      <c r="G112" s="108"/>
      <c r="H112" s="85"/>
      <c r="I112" s="84"/>
      <c r="J112" s="85"/>
      <c r="K112" s="83"/>
      <c r="L112" s="83"/>
      <c r="M112" s="85"/>
      <c r="N112" s="104"/>
      <c r="O112" s="104"/>
      <c r="P112" s="107"/>
      <c r="Q112" s="83"/>
      <c r="R112" s="60"/>
      <c r="S112" s="29"/>
      <c r="T112" s="30"/>
      <c r="U112" s="31"/>
      <c r="V112" s="31"/>
      <c r="W112" s="31"/>
      <c r="X112" s="31"/>
      <c r="Y112" s="31"/>
      <c r="Z112" s="32"/>
      <c r="AA112" s="33"/>
      <c r="AB112" s="33"/>
      <c r="AC112" s="102"/>
      <c r="AD112" s="57"/>
      <c r="AE112" s="57"/>
      <c r="AF112" s="104"/>
      <c r="AG112" s="105"/>
      <c r="AH112" s="82"/>
      <c r="AI112" s="82"/>
      <c r="AJ112" s="98"/>
      <c r="AK112" s="100"/>
      <c r="AL112" s="98"/>
      <c r="AM112" s="80"/>
      <c r="AN112" s="80"/>
      <c r="AO112" s="80"/>
      <c r="AP112" s="80"/>
      <c r="AQ112" s="95"/>
      <c r="AR112" s="115"/>
      <c r="AS112" s="119"/>
    </row>
    <row r="113" spans="1:45" ht="11.25" customHeight="1">
      <c r="A113" s="86"/>
      <c r="B113" s="67"/>
      <c r="C113" s="68"/>
      <c r="D113" s="68"/>
      <c r="E113" s="87"/>
      <c r="F113" s="88"/>
      <c r="G113" s="108"/>
      <c r="H113" s="85"/>
      <c r="I113" s="84"/>
      <c r="J113" s="85"/>
      <c r="K113" s="83"/>
      <c r="L113" s="83"/>
      <c r="M113" s="85"/>
      <c r="N113" s="104"/>
      <c r="O113" s="104"/>
      <c r="P113" s="107"/>
      <c r="Q113" s="83"/>
      <c r="R113" s="60"/>
      <c r="S113" s="29"/>
      <c r="T113" s="30"/>
      <c r="U113" s="31"/>
      <c r="V113" s="31"/>
      <c r="W113" s="31"/>
      <c r="X113" s="31"/>
      <c r="Y113" s="31"/>
      <c r="Z113" s="32"/>
      <c r="AA113" s="33"/>
      <c r="AB113" s="33"/>
      <c r="AC113" s="102"/>
      <c r="AD113" s="57"/>
      <c r="AE113" s="57"/>
      <c r="AF113" s="104"/>
      <c r="AG113" s="105"/>
      <c r="AH113" s="82"/>
      <c r="AI113" s="82"/>
      <c r="AJ113" s="98"/>
      <c r="AK113" s="100"/>
      <c r="AL113" s="98"/>
      <c r="AM113" s="80"/>
      <c r="AN113" s="80"/>
      <c r="AO113" s="80"/>
      <c r="AP113" s="80"/>
      <c r="AQ113" s="95"/>
      <c r="AR113" s="115"/>
      <c r="AS113" s="119"/>
    </row>
    <row r="114" spans="1:45" ht="15" hidden="1" customHeight="1">
      <c r="A114" s="86"/>
      <c r="B114" s="67"/>
      <c r="C114" s="68"/>
      <c r="D114" s="68"/>
      <c r="E114" s="87"/>
      <c r="F114" s="88"/>
      <c r="G114" s="108"/>
      <c r="H114" s="85"/>
      <c r="I114" s="84">
        <v>2.2999999999999998</v>
      </c>
      <c r="J114" s="85"/>
      <c r="K114" s="83"/>
      <c r="L114" s="83"/>
      <c r="M114" s="85"/>
      <c r="N114" s="104"/>
      <c r="O114" s="104"/>
      <c r="P114" s="107"/>
      <c r="Q114" s="83"/>
      <c r="R114" s="59"/>
      <c r="S114" s="29"/>
      <c r="T114" s="30"/>
      <c r="U114" s="31"/>
      <c r="V114" s="31"/>
      <c r="W114" s="31"/>
      <c r="X114" s="31"/>
      <c r="Y114" s="31"/>
      <c r="Z114" s="32"/>
      <c r="AA114" s="33"/>
      <c r="AB114" s="33"/>
      <c r="AC114" s="102"/>
      <c r="AD114" s="57"/>
      <c r="AE114" s="57"/>
      <c r="AF114" s="104"/>
      <c r="AG114" s="105"/>
      <c r="AH114" s="82"/>
      <c r="AI114" s="82"/>
      <c r="AJ114" s="98"/>
      <c r="AK114" s="100"/>
      <c r="AL114" s="98"/>
      <c r="AM114" s="80"/>
      <c r="AN114" s="80"/>
      <c r="AO114" s="80"/>
      <c r="AP114" s="80"/>
      <c r="AQ114" s="95"/>
      <c r="AR114" s="92"/>
      <c r="AS114" s="83"/>
    </row>
    <row r="115" spans="1:45" ht="15" hidden="1" customHeight="1">
      <c r="A115" s="86"/>
      <c r="B115" s="67"/>
      <c r="C115" s="68"/>
      <c r="D115" s="68"/>
      <c r="E115" s="87"/>
      <c r="F115" s="88"/>
      <c r="G115" s="108"/>
      <c r="H115" s="85"/>
      <c r="I115" s="84"/>
      <c r="J115" s="85"/>
      <c r="K115" s="83"/>
      <c r="L115" s="83"/>
      <c r="M115" s="85"/>
      <c r="N115" s="104"/>
      <c r="O115" s="104"/>
      <c r="P115" s="107"/>
      <c r="Q115" s="83"/>
      <c r="R115" s="60"/>
      <c r="S115" s="29"/>
      <c r="T115" s="30"/>
      <c r="U115" s="31"/>
      <c r="V115" s="31"/>
      <c r="W115" s="31"/>
      <c r="X115" s="31"/>
      <c r="Y115" s="31"/>
      <c r="Z115" s="32"/>
      <c r="AA115" s="33"/>
      <c r="AB115" s="33"/>
      <c r="AC115" s="102"/>
      <c r="AD115" s="57"/>
      <c r="AE115" s="57"/>
      <c r="AF115" s="104"/>
      <c r="AG115" s="105"/>
      <c r="AH115" s="82"/>
      <c r="AI115" s="82"/>
      <c r="AJ115" s="98"/>
      <c r="AK115" s="100"/>
      <c r="AL115" s="98"/>
      <c r="AM115" s="80"/>
      <c r="AN115" s="80"/>
      <c r="AO115" s="80"/>
      <c r="AP115" s="80"/>
      <c r="AQ115" s="95"/>
      <c r="AR115" s="115"/>
      <c r="AS115" s="119"/>
    </row>
    <row r="116" spans="1:45" ht="15" hidden="1" customHeight="1">
      <c r="A116" s="86"/>
      <c r="B116" s="67"/>
      <c r="C116" s="68"/>
      <c r="D116" s="68"/>
      <c r="E116" s="87"/>
      <c r="F116" s="88"/>
      <c r="G116" s="108"/>
      <c r="H116" s="85"/>
      <c r="I116" s="84"/>
      <c r="J116" s="85"/>
      <c r="K116" s="83"/>
      <c r="L116" s="83"/>
      <c r="M116" s="85"/>
      <c r="N116" s="104"/>
      <c r="O116" s="104"/>
      <c r="P116" s="107"/>
      <c r="Q116" s="83"/>
      <c r="R116" s="60"/>
      <c r="S116" s="29"/>
      <c r="T116" s="30"/>
      <c r="U116" s="31"/>
      <c r="V116" s="31"/>
      <c r="W116" s="31"/>
      <c r="X116" s="31"/>
      <c r="Y116" s="31"/>
      <c r="Z116" s="32"/>
      <c r="AA116" s="33"/>
      <c r="AB116" s="33"/>
      <c r="AC116" s="102"/>
      <c r="AD116" s="57"/>
      <c r="AE116" s="57"/>
      <c r="AF116" s="104"/>
      <c r="AG116" s="105"/>
      <c r="AH116" s="82"/>
      <c r="AI116" s="82"/>
      <c r="AJ116" s="98"/>
      <c r="AK116" s="100"/>
      <c r="AL116" s="98"/>
      <c r="AM116" s="80"/>
      <c r="AN116" s="80"/>
      <c r="AO116" s="80"/>
      <c r="AP116" s="80"/>
      <c r="AQ116" s="95"/>
      <c r="AR116" s="115"/>
      <c r="AS116" s="119"/>
    </row>
    <row r="117" spans="1:45" ht="15" hidden="1" customHeight="1">
      <c r="A117" s="86"/>
      <c r="B117" s="67"/>
      <c r="C117" s="68"/>
      <c r="D117" s="68"/>
      <c r="E117" s="87"/>
      <c r="F117" s="88"/>
      <c r="G117" s="108"/>
      <c r="H117" s="85"/>
      <c r="I117" s="84"/>
      <c r="J117" s="85"/>
      <c r="K117" s="83"/>
      <c r="L117" s="83"/>
      <c r="M117" s="85"/>
      <c r="N117" s="104"/>
      <c r="O117" s="104"/>
      <c r="P117" s="107"/>
      <c r="Q117" s="83"/>
      <c r="R117" s="60"/>
      <c r="S117" s="29"/>
      <c r="T117" s="30"/>
      <c r="U117" s="31"/>
      <c r="V117" s="31"/>
      <c r="W117" s="31"/>
      <c r="X117" s="31"/>
      <c r="Y117" s="31"/>
      <c r="Z117" s="32"/>
      <c r="AA117" s="33"/>
      <c r="AB117" s="33"/>
      <c r="AC117" s="102"/>
      <c r="AD117" s="57"/>
      <c r="AE117" s="57"/>
      <c r="AF117" s="104"/>
      <c r="AG117" s="105"/>
      <c r="AH117" s="82"/>
      <c r="AI117" s="82"/>
      <c r="AJ117" s="98"/>
      <c r="AK117" s="100"/>
      <c r="AL117" s="98"/>
      <c r="AM117" s="80"/>
      <c r="AN117" s="80"/>
      <c r="AO117" s="80"/>
      <c r="AP117" s="80"/>
      <c r="AQ117" s="95"/>
      <c r="AR117" s="115"/>
      <c r="AS117" s="119"/>
    </row>
    <row r="118" spans="1:45" ht="15" hidden="1" customHeight="1">
      <c r="A118" s="86"/>
      <c r="B118" s="67"/>
      <c r="C118" s="68"/>
      <c r="D118" s="68"/>
      <c r="E118" s="87"/>
      <c r="F118" s="88"/>
      <c r="G118" s="108"/>
      <c r="H118" s="85"/>
      <c r="I118" s="84"/>
      <c r="J118" s="85"/>
      <c r="K118" s="83"/>
      <c r="L118" s="83"/>
      <c r="M118" s="85"/>
      <c r="N118" s="104"/>
      <c r="O118" s="104"/>
      <c r="P118" s="107"/>
      <c r="Q118" s="83"/>
      <c r="R118" s="60"/>
      <c r="S118" s="29"/>
      <c r="T118" s="30"/>
      <c r="U118" s="31"/>
      <c r="V118" s="31"/>
      <c r="W118" s="31"/>
      <c r="X118" s="31"/>
      <c r="Y118" s="31"/>
      <c r="Z118" s="32"/>
      <c r="AA118" s="33"/>
      <c r="AB118" s="33"/>
      <c r="AC118" s="102"/>
      <c r="AD118" s="57"/>
      <c r="AE118" s="57"/>
      <c r="AF118" s="104"/>
      <c r="AG118" s="105"/>
      <c r="AH118" s="82"/>
      <c r="AI118" s="82"/>
      <c r="AJ118" s="98"/>
      <c r="AK118" s="100"/>
      <c r="AL118" s="98"/>
      <c r="AM118" s="80"/>
      <c r="AN118" s="80"/>
      <c r="AO118" s="80"/>
      <c r="AP118" s="80"/>
      <c r="AQ118" s="95"/>
      <c r="AR118" s="115"/>
      <c r="AS118" s="119"/>
    </row>
    <row r="119" spans="1:45" ht="15" hidden="1" customHeight="1">
      <c r="A119" s="86"/>
      <c r="B119" s="67"/>
      <c r="C119" s="68"/>
      <c r="D119" s="68"/>
      <c r="E119" s="87"/>
      <c r="F119" s="88"/>
      <c r="G119" s="108"/>
      <c r="H119" s="85"/>
      <c r="I119" s="84">
        <v>2.4</v>
      </c>
      <c r="J119" s="85"/>
      <c r="K119" s="83"/>
      <c r="L119" s="83"/>
      <c r="M119" s="85"/>
      <c r="N119" s="104"/>
      <c r="O119" s="104"/>
      <c r="P119" s="107"/>
      <c r="Q119" s="83"/>
      <c r="R119" s="59"/>
      <c r="S119" s="29"/>
      <c r="T119" s="30"/>
      <c r="U119" s="31"/>
      <c r="V119" s="31"/>
      <c r="W119" s="31"/>
      <c r="X119" s="31"/>
      <c r="Y119" s="31"/>
      <c r="Z119" s="32"/>
      <c r="AA119" s="33"/>
      <c r="AB119" s="33"/>
      <c r="AC119" s="102"/>
      <c r="AD119" s="57"/>
      <c r="AE119" s="57"/>
      <c r="AF119" s="104"/>
      <c r="AG119" s="105"/>
      <c r="AH119" s="82"/>
      <c r="AI119" s="82"/>
      <c r="AJ119" s="98"/>
      <c r="AK119" s="100"/>
      <c r="AL119" s="98"/>
      <c r="AM119" s="80"/>
      <c r="AN119" s="80"/>
      <c r="AO119" s="80"/>
      <c r="AP119" s="80"/>
      <c r="AQ119" s="95"/>
      <c r="AR119" s="92"/>
      <c r="AS119" s="83"/>
    </row>
    <row r="120" spans="1:45" ht="15" hidden="1" customHeight="1">
      <c r="A120" s="86"/>
      <c r="B120" s="67"/>
      <c r="C120" s="68"/>
      <c r="D120" s="68"/>
      <c r="E120" s="87"/>
      <c r="F120" s="88"/>
      <c r="G120" s="108"/>
      <c r="H120" s="85"/>
      <c r="I120" s="84"/>
      <c r="J120" s="85"/>
      <c r="K120" s="83"/>
      <c r="L120" s="83"/>
      <c r="M120" s="85"/>
      <c r="N120" s="104"/>
      <c r="O120" s="104"/>
      <c r="P120" s="107"/>
      <c r="Q120" s="83"/>
      <c r="R120" s="60"/>
      <c r="S120" s="29"/>
      <c r="T120" s="30"/>
      <c r="U120" s="31"/>
      <c r="V120" s="31"/>
      <c r="W120" s="31"/>
      <c r="X120" s="31"/>
      <c r="Y120" s="31"/>
      <c r="Z120" s="32"/>
      <c r="AA120" s="33"/>
      <c r="AB120" s="33"/>
      <c r="AC120" s="102"/>
      <c r="AD120" s="57"/>
      <c r="AE120" s="57"/>
      <c r="AF120" s="104"/>
      <c r="AG120" s="105"/>
      <c r="AH120" s="82"/>
      <c r="AI120" s="82"/>
      <c r="AJ120" s="98"/>
      <c r="AK120" s="100"/>
      <c r="AL120" s="98"/>
      <c r="AM120" s="80"/>
      <c r="AN120" s="80"/>
      <c r="AO120" s="80"/>
      <c r="AP120" s="80"/>
      <c r="AQ120" s="95"/>
      <c r="AR120" s="115"/>
      <c r="AS120" s="119"/>
    </row>
    <row r="121" spans="1:45" ht="15" hidden="1" customHeight="1">
      <c r="A121" s="86"/>
      <c r="B121" s="67"/>
      <c r="C121" s="68"/>
      <c r="D121" s="68"/>
      <c r="E121" s="87"/>
      <c r="F121" s="88"/>
      <c r="G121" s="108"/>
      <c r="H121" s="85"/>
      <c r="I121" s="84"/>
      <c r="J121" s="85"/>
      <c r="K121" s="83"/>
      <c r="L121" s="83"/>
      <c r="M121" s="85"/>
      <c r="N121" s="104"/>
      <c r="O121" s="104"/>
      <c r="P121" s="107"/>
      <c r="Q121" s="83"/>
      <c r="R121" s="60"/>
      <c r="S121" s="29"/>
      <c r="T121" s="30"/>
      <c r="U121" s="31"/>
      <c r="V121" s="31"/>
      <c r="W121" s="31"/>
      <c r="X121" s="31"/>
      <c r="Y121" s="31"/>
      <c r="Z121" s="32"/>
      <c r="AA121" s="33"/>
      <c r="AB121" s="33"/>
      <c r="AC121" s="102"/>
      <c r="AD121" s="57"/>
      <c r="AE121" s="57"/>
      <c r="AF121" s="104"/>
      <c r="AG121" s="105"/>
      <c r="AH121" s="82"/>
      <c r="AI121" s="82"/>
      <c r="AJ121" s="98"/>
      <c r="AK121" s="100"/>
      <c r="AL121" s="98"/>
      <c r="AM121" s="80"/>
      <c r="AN121" s="80"/>
      <c r="AO121" s="80"/>
      <c r="AP121" s="80"/>
      <c r="AQ121" s="95"/>
      <c r="AR121" s="115"/>
      <c r="AS121" s="119"/>
    </row>
    <row r="122" spans="1:45" ht="15" hidden="1" customHeight="1">
      <c r="A122" s="86"/>
      <c r="B122" s="67"/>
      <c r="C122" s="68"/>
      <c r="D122" s="68"/>
      <c r="E122" s="87"/>
      <c r="F122" s="88"/>
      <c r="G122" s="108"/>
      <c r="H122" s="85"/>
      <c r="I122" s="84"/>
      <c r="J122" s="85"/>
      <c r="K122" s="83"/>
      <c r="L122" s="83"/>
      <c r="M122" s="85"/>
      <c r="N122" s="104"/>
      <c r="O122" s="104"/>
      <c r="P122" s="107"/>
      <c r="Q122" s="83"/>
      <c r="R122" s="60"/>
      <c r="S122" s="29"/>
      <c r="T122" s="30"/>
      <c r="U122" s="31"/>
      <c r="V122" s="31"/>
      <c r="W122" s="31"/>
      <c r="X122" s="31"/>
      <c r="Y122" s="31"/>
      <c r="Z122" s="32"/>
      <c r="AA122" s="33"/>
      <c r="AB122" s="33"/>
      <c r="AC122" s="102"/>
      <c r="AD122" s="57"/>
      <c r="AE122" s="57"/>
      <c r="AF122" s="104"/>
      <c r="AG122" s="105"/>
      <c r="AH122" s="82"/>
      <c r="AI122" s="82"/>
      <c r="AJ122" s="98"/>
      <c r="AK122" s="100"/>
      <c r="AL122" s="98"/>
      <c r="AM122" s="80"/>
      <c r="AN122" s="80"/>
      <c r="AO122" s="80"/>
      <c r="AP122" s="80"/>
      <c r="AQ122" s="95"/>
      <c r="AR122" s="115"/>
      <c r="AS122" s="119"/>
    </row>
    <row r="123" spans="1:45" ht="11.25" hidden="1" customHeight="1">
      <c r="A123" s="86"/>
      <c r="B123" s="67"/>
      <c r="C123" s="68"/>
      <c r="D123" s="68"/>
      <c r="E123" s="87"/>
      <c r="F123" s="88"/>
      <c r="G123" s="108"/>
      <c r="H123" s="85"/>
      <c r="I123" s="84"/>
      <c r="J123" s="85"/>
      <c r="K123" s="83"/>
      <c r="L123" s="83"/>
      <c r="M123" s="85"/>
      <c r="N123" s="104"/>
      <c r="O123" s="104"/>
      <c r="P123" s="107"/>
      <c r="Q123" s="83"/>
      <c r="R123" s="60"/>
      <c r="S123" s="29"/>
      <c r="T123" s="30"/>
      <c r="U123" s="31"/>
      <c r="V123" s="31"/>
      <c r="W123" s="31"/>
      <c r="X123" s="31"/>
      <c r="Y123" s="31"/>
      <c r="Z123" s="32"/>
      <c r="AA123" s="33"/>
      <c r="AB123" s="33"/>
      <c r="AC123" s="102"/>
      <c r="AD123" s="57"/>
      <c r="AE123" s="57"/>
      <c r="AF123" s="104"/>
      <c r="AG123" s="105"/>
      <c r="AH123" s="82"/>
      <c r="AI123" s="82"/>
      <c r="AJ123" s="98"/>
      <c r="AK123" s="100"/>
      <c r="AL123" s="98"/>
      <c r="AM123" s="80"/>
      <c r="AN123" s="80"/>
      <c r="AO123" s="80"/>
      <c r="AP123" s="80"/>
      <c r="AQ123" s="95"/>
      <c r="AR123" s="115"/>
      <c r="AS123" s="119"/>
    </row>
    <row r="124" spans="1:45" ht="15" hidden="1" customHeight="1">
      <c r="A124" s="86"/>
      <c r="B124" s="67"/>
      <c r="C124" s="68"/>
      <c r="D124" s="68"/>
      <c r="E124" s="87"/>
      <c r="F124" s="88"/>
      <c r="G124" s="108"/>
      <c r="H124" s="85"/>
      <c r="I124" s="84">
        <v>2.5</v>
      </c>
      <c r="J124" s="85"/>
      <c r="K124" s="83"/>
      <c r="L124" s="83"/>
      <c r="M124" s="85"/>
      <c r="N124" s="104"/>
      <c r="O124" s="104"/>
      <c r="P124" s="107"/>
      <c r="Q124" s="83"/>
      <c r="R124" s="59"/>
      <c r="S124" s="29"/>
      <c r="T124" s="30"/>
      <c r="U124" s="31"/>
      <c r="V124" s="31"/>
      <c r="W124" s="31"/>
      <c r="X124" s="31"/>
      <c r="Y124" s="31"/>
      <c r="Z124" s="32"/>
      <c r="AA124" s="33"/>
      <c r="AB124" s="33"/>
      <c r="AC124" s="102"/>
      <c r="AD124" s="57"/>
      <c r="AE124" s="57"/>
      <c r="AF124" s="104"/>
      <c r="AG124" s="105"/>
      <c r="AH124" s="82"/>
      <c r="AI124" s="82"/>
      <c r="AJ124" s="98"/>
      <c r="AK124" s="100"/>
      <c r="AL124" s="98"/>
      <c r="AM124" s="80"/>
      <c r="AN124" s="80"/>
      <c r="AO124" s="80"/>
      <c r="AP124" s="80"/>
      <c r="AQ124" s="95"/>
      <c r="AR124" s="92"/>
      <c r="AS124" s="83"/>
    </row>
    <row r="125" spans="1:45" ht="15" hidden="1" customHeight="1">
      <c r="A125" s="86"/>
      <c r="B125" s="67"/>
      <c r="C125" s="68"/>
      <c r="D125" s="68"/>
      <c r="E125" s="87"/>
      <c r="F125" s="88"/>
      <c r="G125" s="108"/>
      <c r="H125" s="85"/>
      <c r="I125" s="84"/>
      <c r="J125" s="85"/>
      <c r="K125" s="83"/>
      <c r="L125" s="83"/>
      <c r="M125" s="85"/>
      <c r="N125" s="104"/>
      <c r="O125" s="104"/>
      <c r="P125" s="107"/>
      <c r="Q125" s="83"/>
      <c r="R125" s="60"/>
      <c r="S125" s="29"/>
      <c r="T125" s="30"/>
      <c r="U125" s="31"/>
      <c r="V125" s="31"/>
      <c r="W125" s="31"/>
      <c r="X125" s="31"/>
      <c r="Y125" s="31"/>
      <c r="Z125" s="32"/>
      <c r="AA125" s="33"/>
      <c r="AB125" s="33"/>
      <c r="AC125" s="102"/>
      <c r="AD125" s="57"/>
      <c r="AE125" s="57"/>
      <c r="AF125" s="104"/>
      <c r="AG125" s="105"/>
      <c r="AH125" s="82"/>
      <c r="AI125" s="82"/>
      <c r="AJ125" s="98"/>
      <c r="AK125" s="100"/>
      <c r="AL125" s="98"/>
      <c r="AM125" s="80"/>
      <c r="AN125" s="80"/>
      <c r="AO125" s="80"/>
      <c r="AP125" s="80"/>
      <c r="AQ125" s="95"/>
      <c r="AR125" s="115"/>
      <c r="AS125" s="119"/>
    </row>
    <row r="126" spans="1:45" ht="15" hidden="1" customHeight="1">
      <c r="A126" s="86"/>
      <c r="B126" s="67"/>
      <c r="C126" s="68"/>
      <c r="D126" s="68"/>
      <c r="E126" s="87"/>
      <c r="F126" s="88"/>
      <c r="G126" s="108"/>
      <c r="H126" s="85"/>
      <c r="I126" s="84"/>
      <c r="J126" s="85"/>
      <c r="K126" s="83"/>
      <c r="L126" s="83"/>
      <c r="M126" s="85"/>
      <c r="N126" s="104"/>
      <c r="O126" s="104"/>
      <c r="P126" s="107"/>
      <c r="Q126" s="83"/>
      <c r="R126" s="60"/>
      <c r="S126" s="29"/>
      <c r="T126" s="30"/>
      <c r="U126" s="31"/>
      <c r="V126" s="31"/>
      <c r="W126" s="31"/>
      <c r="X126" s="31"/>
      <c r="Y126" s="31"/>
      <c r="Z126" s="32"/>
      <c r="AA126" s="33"/>
      <c r="AB126" s="33"/>
      <c r="AC126" s="102"/>
      <c r="AD126" s="57"/>
      <c r="AE126" s="57"/>
      <c r="AF126" s="104"/>
      <c r="AG126" s="105"/>
      <c r="AH126" s="82"/>
      <c r="AI126" s="82"/>
      <c r="AJ126" s="98"/>
      <c r="AK126" s="100"/>
      <c r="AL126" s="98"/>
      <c r="AM126" s="80"/>
      <c r="AN126" s="80"/>
      <c r="AO126" s="80"/>
      <c r="AP126" s="80"/>
      <c r="AQ126" s="95"/>
      <c r="AR126" s="115"/>
      <c r="AS126" s="119"/>
    </row>
    <row r="127" spans="1:45" ht="15" hidden="1" customHeight="1">
      <c r="A127" s="86"/>
      <c r="B127" s="67"/>
      <c r="C127" s="68"/>
      <c r="D127" s="68"/>
      <c r="E127" s="87"/>
      <c r="F127" s="88"/>
      <c r="G127" s="108"/>
      <c r="H127" s="85"/>
      <c r="I127" s="84"/>
      <c r="J127" s="85"/>
      <c r="K127" s="83"/>
      <c r="L127" s="83"/>
      <c r="M127" s="85"/>
      <c r="N127" s="104"/>
      <c r="O127" s="104"/>
      <c r="P127" s="107"/>
      <c r="Q127" s="83"/>
      <c r="R127" s="60"/>
      <c r="S127" s="29"/>
      <c r="T127" s="30"/>
      <c r="U127" s="31"/>
      <c r="V127" s="31"/>
      <c r="W127" s="31"/>
      <c r="X127" s="31"/>
      <c r="Y127" s="31"/>
      <c r="Z127" s="32"/>
      <c r="AA127" s="33"/>
      <c r="AB127" s="33"/>
      <c r="AC127" s="102"/>
      <c r="AD127" s="57"/>
      <c r="AE127" s="57"/>
      <c r="AF127" s="104"/>
      <c r="AG127" s="105"/>
      <c r="AH127" s="82"/>
      <c r="AI127" s="82"/>
      <c r="AJ127" s="98"/>
      <c r="AK127" s="100"/>
      <c r="AL127" s="98"/>
      <c r="AM127" s="80"/>
      <c r="AN127" s="80"/>
      <c r="AO127" s="80"/>
      <c r="AP127" s="80"/>
      <c r="AQ127" s="95"/>
      <c r="AR127" s="115"/>
      <c r="AS127" s="119"/>
    </row>
    <row r="128" spans="1:45" ht="15" hidden="1" customHeight="1">
      <c r="A128" s="86"/>
      <c r="B128" s="67"/>
      <c r="C128" s="68"/>
      <c r="D128" s="68"/>
      <c r="E128" s="87"/>
      <c r="F128" s="88"/>
      <c r="G128" s="108"/>
      <c r="H128" s="85"/>
      <c r="I128" s="84"/>
      <c r="J128" s="85"/>
      <c r="K128" s="83"/>
      <c r="L128" s="83"/>
      <c r="M128" s="85"/>
      <c r="N128" s="104"/>
      <c r="O128" s="104"/>
      <c r="P128" s="107"/>
      <c r="Q128" s="83"/>
      <c r="R128" s="60"/>
      <c r="S128" s="29"/>
      <c r="T128" s="30"/>
      <c r="U128" s="31"/>
      <c r="V128" s="31"/>
      <c r="W128" s="31"/>
      <c r="X128" s="31"/>
      <c r="Y128" s="31"/>
      <c r="Z128" s="32"/>
      <c r="AA128" s="33"/>
      <c r="AB128" s="33"/>
      <c r="AC128" s="102"/>
      <c r="AD128" s="57"/>
      <c r="AE128" s="57"/>
      <c r="AF128" s="104"/>
      <c r="AG128" s="105"/>
      <c r="AH128" s="82"/>
      <c r="AI128" s="82"/>
      <c r="AJ128" s="98"/>
      <c r="AK128" s="100"/>
      <c r="AL128" s="98"/>
      <c r="AM128" s="80"/>
      <c r="AN128" s="80"/>
      <c r="AO128" s="80"/>
      <c r="AP128" s="80"/>
      <c r="AQ128" s="95"/>
      <c r="AR128" s="115"/>
      <c r="AS128" s="119"/>
    </row>
    <row r="129" spans="1:45" ht="15" customHeight="1">
      <c r="A129" s="121" t="s">
        <v>375</v>
      </c>
      <c r="B129" s="67" t="s">
        <v>42</v>
      </c>
      <c r="C129" s="68" t="s">
        <v>43</v>
      </c>
      <c r="D129" s="122" t="s">
        <v>44</v>
      </c>
      <c r="E129" s="69" t="s">
        <v>45</v>
      </c>
      <c r="F129" s="68" t="s">
        <v>46</v>
      </c>
      <c r="G129" s="91" t="s">
        <v>47</v>
      </c>
      <c r="H129" s="132"/>
      <c r="I129" s="142">
        <v>1.1000000000000001</v>
      </c>
      <c r="J129" s="110" t="s">
        <v>593</v>
      </c>
      <c r="K129" s="58" t="s">
        <v>48</v>
      </c>
      <c r="L129" s="58" t="s">
        <v>49</v>
      </c>
      <c r="M129" s="110" t="s">
        <v>50</v>
      </c>
      <c r="N129" s="63">
        <v>7</v>
      </c>
      <c r="O129" s="63">
        <v>6</v>
      </c>
      <c r="P129" s="120" t="str">
        <f>IF(AND(N129&lt;&gt;"",O129&lt;&gt;""),IF(AND(N129&gt;5,O129&gt;5),"I",IF(AND(N129&lt;=5,O129&gt;5),"II",IF(AND(N129&gt;5,O129&lt;=5),"IV",IF(AND(N129&lt;=5,O129&lt;=5),"III")))),"")</f>
        <v>I</v>
      </c>
      <c r="Q129" s="58" t="s">
        <v>51</v>
      </c>
      <c r="R129" s="59">
        <v>1</v>
      </c>
      <c r="S129" s="35" t="s">
        <v>52</v>
      </c>
      <c r="T129" s="30" t="s">
        <v>53</v>
      </c>
      <c r="U129" s="31" t="s">
        <v>54</v>
      </c>
      <c r="V129" s="31" t="s">
        <v>51</v>
      </c>
      <c r="W129" s="31" t="s">
        <v>51</v>
      </c>
      <c r="X129" s="31" t="s">
        <v>55</v>
      </c>
      <c r="Y129" s="31" t="s">
        <v>55</v>
      </c>
      <c r="Z129" s="36" t="str">
        <f t="shared" ref="Z129:Z193" si="0">IF($T129&lt;&gt;"",IF(AND(V129="SI",W129="SI",X129="SI",Y129="SI"),"Suficiente",IF(OR(V129="NO",W129="NO",X129="NO",Y129="NO"),"Deficiente",IF(OR(V129="",W129="",X129="",Y129=""),"Falta Valorar el Control",""))),"")</f>
        <v>Deficiente</v>
      </c>
      <c r="AA129" s="33">
        <v>0</v>
      </c>
      <c r="AB129" s="33">
        <v>1</v>
      </c>
      <c r="AC129" s="124" t="str">
        <f>IF(SUM(R129:R153)&gt;=1,IF((SUM(R129:R153)/COUNTA(Q129:Q153))=1,IF(SUM(AA129:AA153)&gt;=1,IF(SUM(AA129:AA153)/(SUM(AA129:AA153)+SUM(AB129:AB153))=100%,"SI","NO"),"NO"),"NO"),"")</f>
        <v>NO</v>
      </c>
      <c r="AD129" s="56" t="str">
        <f>IF($N129=1,"b","")</f>
        <v/>
      </c>
      <c r="AE129" s="56" t="str">
        <f>IF($O129=1,"b","")</f>
        <v/>
      </c>
      <c r="AF129" s="63">
        <v>7</v>
      </c>
      <c r="AG129" s="63">
        <v>6</v>
      </c>
      <c r="AH129" s="81">
        <v>0</v>
      </c>
      <c r="AI129" s="81">
        <v>0</v>
      </c>
      <c r="AJ129" s="77">
        <v>1</v>
      </c>
      <c r="AK129" s="77">
        <v>1</v>
      </c>
      <c r="AL129" s="77">
        <v>2</v>
      </c>
      <c r="AM129" s="123" t="str">
        <f>IF($AL129&gt;=2,IF(AND($AF129="",$AG129=""),"",IF(AND($AF129&gt;5,$AG129&gt;5),"I","")),"")</f>
        <v>I</v>
      </c>
      <c r="AN129" s="123" t="str">
        <f>IF($AL129&gt;=2,IF(AND($AF129="",$AG129=""),"",IF(AND($AF129&lt;6,$AG129&gt;5),"II","")),"")</f>
        <v/>
      </c>
      <c r="AO129" s="123" t="str">
        <f>IF($AL129&gt;=2,IF(AND($AF129="",$AG129=""),"",IF(AND($AF129&lt;6,$AG129&lt;6),"III","")),"")</f>
        <v/>
      </c>
      <c r="AP129" s="123" t="str">
        <f>IF($AL129&gt;=2,IF(AND($AF129="",$AG129=""),"",IF(AND($AF129&gt;5,$AG129&lt;6),"IV","")),"")</f>
        <v/>
      </c>
      <c r="AQ129" s="76" t="s">
        <v>56</v>
      </c>
      <c r="AR129" s="113" t="s">
        <v>594</v>
      </c>
      <c r="AS129" s="58">
        <v>100</v>
      </c>
    </row>
    <row r="130" spans="1:45" ht="15" customHeight="1">
      <c r="A130" s="121"/>
      <c r="B130" s="67"/>
      <c r="C130" s="68"/>
      <c r="D130" s="122"/>
      <c r="E130" s="69"/>
      <c r="F130" s="68"/>
      <c r="G130" s="91"/>
      <c r="H130" s="132"/>
      <c r="I130" s="142"/>
      <c r="J130" s="110"/>
      <c r="K130" s="58"/>
      <c r="L130" s="58"/>
      <c r="M130" s="110"/>
      <c r="N130" s="63"/>
      <c r="O130" s="63"/>
      <c r="P130" s="90"/>
      <c r="Q130" s="58"/>
      <c r="R130" s="60"/>
      <c r="S130" s="35" t="s">
        <v>57</v>
      </c>
      <c r="T130" s="30" t="s">
        <v>58</v>
      </c>
      <c r="U130" s="31" t="s">
        <v>54</v>
      </c>
      <c r="V130" s="31" t="s">
        <v>51</v>
      </c>
      <c r="W130" s="31" t="s">
        <v>51</v>
      </c>
      <c r="X130" s="31" t="s">
        <v>55</v>
      </c>
      <c r="Y130" s="31" t="s">
        <v>55</v>
      </c>
      <c r="Z130" s="36" t="str">
        <f t="shared" si="0"/>
        <v>Deficiente</v>
      </c>
      <c r="AA130" s="33">
        <v>0</v>
      </c>
      <c r="AB130" s="33">
        <v>1</v>
      </c>
      <c r="AC130" s="125"/>
      <c r="AD130" s="57"/>
      <c r="AE130" s="57"/>
      <c r="AF130" s="63"/>
      <c r="AG130" s="63"/>
      <c r="AH130" s="82"/>
      <c r="AI130" s="82"/>
      <c r="AJ130" s="78"/>
      <c r="AK130" s="78"/>
      <c r="AL130" s="78"/>
      <c r="AM130" s="80"/>
      <c r="AN130" s="80"/>
      <c r="AO130" s="80"/>
      <c r="AP130" s="80"/>
      <c r="AQ130" s="76"/>
      <c r="AR130" s="113"/>
      <c r="AS130" s="58"/>
    </row>
    <row r="131" spans="1:45" ht="15" customHeight="1">
      <c r="A131" s="121"/>
      <c r="B131" s="67"/>
      <c r="C131" s="68"/>
      <c r="D131" s="122"/>
      <c r="E131" s="69"/>
      <c r="F131" s="68"/>
      <c r="G131" s="91"/>
      <c r="H131" s="132"/>
      <c r="I131" s="142"/>
      <c r="J131" s="110"/>
      <c r="K131" s="58"/>
      <c r="L131" s="58"/>
      <c r="M131" s="110"/>
      <c r="N131" s="63"/>
      <c r="O131" s="63"/>
      <c r="P131" s="90"/>
      <c r="Q131" s="58"/>
      <c r="R131" s="60"/>
      <c r="S131" s="35" t="s">
        <v>59</v>
      </c>
      <c r="T131" s="30"/>
      <c r="U131" s="31"/>
      <c r="V131" s="31"/>
      <c r="W131" s="31"/>
      <c r="X131" s="31"/>
      <c r="Y131" s="31"/>
      <c r="Z131" s="36" t="str">
        <f t="shared" si="0"/>
        <v/>
      </c>
      <c r="AA131" s="33">
        <v>0</v>
      </c>
      <c r="AB131" s="33">
        <v>0</v>
      </c>
      <c r="AC131" s="125"/>
      <c r="AD131" s="57"/>
      <c r="AE131" s="57"/>
      <c r="AF131" s="63"/>
      <c r="AG131" s="63"/>
      <c r="AH131" s="82"/>
      <c r="AI131" s="82"/>
      <c r="AJ131" s="78"/>
      <c r="AK131" s="78"/>
      <c r="AL131" s="78"/>
      <c r="AM131" s="80"/>
      <c r="AN131" s="80"/>
      <c r="AO131" s="80"/>
      <c r="AP131" s="80"/>
      <c r="AQ131" s="76"/>
      <c r="AR131" s="113"/>
      <c r="AS131" s="58"/>
    </row>
    <row r="132" spans="1:45" ht="15" customHeight="1">
      <c r="A132" s="121"/>
      <c r="B132" s="67"/>
      <c r="C132" s="68"/>
      <c r="D132" s="122"/>
      <c r="E132" s="69"/>
      <c r="F132" s="68"/>
      <c r="G132" s="91"/>
      <c r="H132" s="132"/>
      <c r="I132" s="142"/>
      <c r="J132" s="110"/>
      <c r="K132" s="58"/>
      <c r="L132" s="58"/>
      <c r="M132" s="110"/>
      <c r="N132" s="63"/>
      <c r="O132" s="63"/>
      <c r="P132" s="90"/>
      <c r="Q132" s="58"/>
      <c r="R132" s="60"/>
      <c r="S132" s="35" t="s">
        <v>60</v>
      </c>
      <c r="T132" s="30"/>
      <c r="U132" s="31"/>
      <c r="V132" s="31"/>
      <c r="W132" s="31"/>
      <c r="X132" s="31"/>
      <c r="Y132" s="31"/>
      <c r="Z132" s="36" t="str">
        <f t="shared" si="0"/>
        <v/>
      </c>
      <c r="AA132" s="33">
        <v>0</v>
      </c>
      <c r="AB132" s="33">
        <v>0</v>
      </c>
      <c r="AC132" s="125"/>
      <c r="AD132" s="57"/>
      <c r="AE132" s="57"/>
      <c r="AF132" s="63"/>
      <c r="AG132" s="63"/>
      <c r="AH132" s="82"/>
      <c r="AI132" s="82"/>
      <c r="AJ132" s="78"/>
      <c r="AK132" s="78"/>
      <c r="AL132" s="78"/>
      <c r="AM132" s="80"/>
      <c r="AN132" s="80"/>
      <c r="AO132" s="80"/>
      <c r="AP132" s="80"/>
      <c r="AQ132" s="76"/>
      <c r="AR132" s="113"/>
      <c r="AS132" s="58"/>
    </row>
    <row r="133" spans="1:45" ht="48.75" customHeight="1">
      <c r="A133" s="121"/>
      <c r="B133" s="67"/>
      <c r="C133" s="68"/>
      <c r="D133" s="122"/>
      <c r="E133" s="69"/>
      <c r="F133" s="68"/>
      <c r="G133" s="91"/>
      <c r="H133" s="132"/>
      <c r="I133" s="142"/>
      <c r="J133" s="110"/>
      <c r="K133" s="58"/>
      <c r="L133" s="58"/>
      <c r="M133" s="110"/>
      <c r="N133" s="63"/>
      <c r="O133" s="63"/>
      <c r="P133" s="90"/>
      <c r="Q133" s="58"/>
      <c r="R133" s="60"/>
      <c r="S133" s="35" t="s">
        <v>61</v>
      </c>
      <c r="T133" s="30"/>
      <c r="U133" s="31"/>
      <c r="V133" s="31"/>
      <c r="W133" s="31"/>
      <c r="X133" s="31"/>
      <c r="Y133" s="31"/>
      <c r="Z133" s="36" t="str">
        <f t="shared" si="0"/>
        <v/>
      </c>
      <c r="AA133" s="33">
        <v>0</v>
      </c>
      <c r="AB133" s="33">
        <v>0</v>
      </c>
      <c r="AC133" s="125"/>
      <c r="AD133" s="57"/>
      <c r="AE133" s="57"/>
      <c r="AF133" s="63"/>
      <c r="AG133" s="63"/>
      <c r="AH133" s="82"/>
      <c r="AI133" s="82"/>
      <c r="AJ133" s="78"/>
      <c r="AK133" s="78"/>
      <c r="AL133" s="78"/>
      <c r="AM133" s="80"/>
      <c r="AN133" s="80"/>
      <c r="AO133" s="80"/>
      <c r="AP133" s="80"/>
      <c r="AQ133" s="76"/>
      <c r="AR133" s="113"/>
      <c r="AS133" s="58"/>
    </row>
    <row r="134" spans="1:45" ht="15" hidden="1" customHeight="1">
      <c r="A134" s="121"/>
      <c r="B134" s="67"/>
      <c r="C134" s="68"/>
      <c r="D134" s="122"/>
      <c r="E134" s="69"/>
      <c r="F134" s="68"/>
      <c r="G134" s="91"/>
      <c r="H134" s="132"/>
      <c r="I134" s="142">
        <v>1.2</v>
      </c>
      <c r="J134" s="110" t="s">
        <v>595</v>
      </c>
      <c r="K134" s="58" t="s">
        <v>48</v>
      </c>
      <c r="L134" s="58" t="s">
        <v>62</v>
      </c>
      <c r="M134" s="110"/>
      <c r="N134" s="63"/>
      <c r="O134" s="63"/>
      <c r="P134" s="90"/>
      <c r="Q134" s="58" t="s">
        <v>51</v>
      </c>
      <c r="R134" s="59">
        <v>1</v>
      </c>
      <c r="S134" s="35" t="s">
        <v>63</v>
      </c>
      <c r="T134" s="30" t="s">
        <v>53</v>
      </c>
      <c r="U134" s="31" t="s">
        <v>54</v>
      </c>
      <c r="V134" s="31" t="s">
        <v>51</v>
      </c>
      <c r="W134" s="31" t="s">
        <v>51</v>
      </c>
      <c r="X134" s="31" t="s">
        <v>55</v>
      </c>
      <c r="Y134" s="31" t="s">
        <v>55</v>
      </c>
      <c r="Z134" s="36" t="str">
        <f t="shared" si="0"/>
        <v>Deficiente</v>
      </c>
      <c r="AA134" s="33">
        <v>0</v>
      </c>
      <c r="AB134" s="33">
        <v>1</v>
      </c>
      <c r="AC134" s="125"/>
      <c r="AD134" s="57"/>
      <c r="AE134" s="57"/>
      <c r="AF134" s="63"/>
      <c r="AG134" s="63"/>
      <c r="AH134" s="82"/>
      <c r="AI134" s="82"/>
      <c r="AJ134" s="78"/>
      <c r="AK134" s="78"/>
      <c r="AL134" s="78"/>
      <c r="AM134" s="80"/>
      <c r="AN134" s="80"/>
      <c r="AO134" s="80"/>
      <c r="AP134" s="80"/>
      <c r="AQ134" s="76"/>
      <c r="AR134" s="113" t="s">
        <v>596</v>
      </c>
      <c r="AS134" s="58"/>
    </row>
    <row r="135" spans="1:45" ht="15" hidden="1" customHeight="1">
      <c r="A135" s="121"/>
      <c r="B135" s="67"/>
      <c r="C135" s="68"/>
      <c r="D135" s="122"/>
      <c r="E135" s="69"/>
      <c r="F135" s="68"/>
      <c r="G135" s="91"/>
      <c r="H135" s="132"/>
      <c r="I135" s="142"/>
      <c r="J135" s="110"/>
      <c r="K135" s="58"/>
      <c r="L135" s="58"/>
      <c r="M135" s="110"/>
      <c r="N135" s="63"/>
      <c r="O135" s="63"/>
      <c r="P135" s="90"/>
      <c r="Q135" s="58"/>
      <c r="R135" s="60"/>
      <c r="S135" s="35" t="s">
        <v>64</v>
      </c>
      <c r="T135" s="30" t="s">
        <v>58</v>
      </c>
      <c r="U135" s="31" t="s">
        <v>54</v>
      </c>
      <c r="V135" s="31" t="s">
        <v>51</v>
      </c>
      <c r="W135" s="31" t="s">
        <v>51</v>
      </c>
      <c r="X135" s="31" t="s">
        <v>55</v>
      </c>
      <c r="Y135" s="31" t="s">
        <v>55</v>
      </c>
      <c r="Z135" s="36" t="str">
        <f t="shared" si="0"/>
        <v>Deficiente</v>
      </c>
      <c r="AA135" s="33">
        <v>0</v>
      </c>
      <c r="AB135" s="33">
        <v>1</v>
      </c>
      <c r="AC135" s="125"/>
      <c r="AD135" s="57"/>
      <c r="AE135" s="57"/>
      <c r="AF135" s="63"/>
      <c r="AG135" s="63"/>
      <c r="AH135" s="82"/>
      <c r="AI135" s="82"/>
      <c r="AJ135" s="78"/>
      <c r="AK135" s="78"/>
      <c r="AL135" s="78"/>
      <c r="AM135" s="80"/>
      <c r="AN135" s="80"/>
      <c r="AO135" s="80"/>
      <c r="AP135" s="80"/>
      <c r="AQ135" s="76"/>
      <c r="AR135" s="114"/>
      <c r="AS135" s="118"/>
    </row>
    <row r="136" spans="1:45" ht="15" hidden="1" customHeight="1">
      <c r="A136" s="121"/>
      <c r="B136" s="67"/>
      <c r="C136" s="68"/>
      <c r="D136" s="122"/>
      <c r="E136" s="69"/>
      <c r="F136" s="68"/>
      <c r="G136" s="91"/>
      <c r="H136" s="132"/>
      <c r="I136" s="142"/>
      <c r="J136" s="110"/>
      <c r="K136" s="58"/>
      <c r="L136" s="58"/>
      <c r="M136" s="110"/>
      <c r="N136" s="63"/>
      <c r="O136" s="63"/>
      <c r="P136" s="90"/>
      <c r="Q136" s="58"/>
      <c r="R136" s="60"/>
      <c r="S136" s="35" t="s">
        <v>65</v>
      </c>
      <c r="T136" s="30" t="s">
        <v>66</v>
      </c>
      <c r="U136" s="31" t="s">
        <v>54</v>
      </c>
      <c r="V136" s="31" t="s">
        <v>51</v>
      </c>
      <c r="W136" s="31" t="s">
        <v>51</v>
      </c>
      <c r="X136" s="31" t="s">
        <v>51</v>
      </c>
      <c r="Y136" s="31" t="s">
        <v>51</v>
      </c>
      <c r="Z136" s="36" t="str">
        <f t="shared" si="0"/>
        <v>Suficiente</v>
      </c>
      <c r="AA136" s="33">
        <v>1</v>
      </c>
      <c r="AB136" s="33">
        <v>0</v>
      </c>
      <c r="AC136" s="125"/>
      <c r="AD136" s="57"/>
      <c r="AE136" s="57"/>
      <c r="AF136" s="63"/>
      <c r="AG136" s="63"/>
      <c r="AH136" s="82"/>
      <c r="AI136" s="82"/>
      <c r="AJ136" s="78"/>
      <c r="AK136" s="78"/>
      <c r="AL136" s="78"/>
      <c r="AM136" s="80"/>
      <c r="AN136" s="80"/>
      <c r="AO136" s="80"/>
      <c r="AP136" s="80"/>
      <c r="AQ136" s="76"/>
      <c r="AR136" s="114"/>
      <c r="AS136" s="118"/>
    </row>
    <row r="137" spans="1:45" ht="15" hidden="1" customHeight="1">
      <c r="A137" s="121"/>
      <c r="B137" s="67"/>
      <c r="C137" s="68"/>
      <c r="D137" s="122"/>
      <c r="E137" s="69"/>
      <c r="F137" s="68"/>
      <c r="G137" s="91"/>
      <c r="H137" s="132"/>
      <c r="I137" s="142"/>
      <c r="J137" s="110"/>
      <c r="K137" s="58"/>
      <c r="L137" s="58"/>
      <c r="M137" s="110"/>
      <c r="N137" s="63"/>
      <c r="O137" s="63"/>
      <c r="P137" s="90"/>
      <c r="Q137" s="58"/>
      <c r="R137" s="60"/>
      <c r="S137" s="35" t="s">
        <v>67</v>
      </c>
      <c r="T137" s="30"/>
      <c r="U137" s="31"/>
      <c r="V137" s="31"/>
      <c r="W137" s="31"/>
      <c r="X137" s="31"/>
      <c r="Y137" s="31"/>
      <c r="Z137" s="36" t="str">
        <f t="shared" si="0"/>
        <v/>
      </c>
      <c r="AA137" s="33">
        <v>0</v>
      </c>
      <c r="AB137" s="33">
        <v>0</v>
      </c>
      <c r="AC137" s="125"/>
      <c r="AD137" s="57"/>
      <c r="AE137" s="57"/>
      <c r="AF137" s="63"/>
      <c r="AG137" s="63"/>
      <c r="AH137" s="82"/>
      <c r="AI137" s="82"/>
      <c r="AJ137" s="78"/>
      <c r="AK137" s="78"/>
      <c r="AL137" s="78"/>
      <c r="AM137" s="80"/>
      <c r="AN137" s="80"/>
      <c r="AO137" s="80"/>
      <c r="AP137" s="80"/>
      <c r="AQ137" s="76"/>
      <c r="AR137" s="114"/>
      <c r="AS137" s="118"/>
    </row>
    <row r="138" spans="1:45" ht="15" hidden="1" customHeight="1">
      <c r="A138" s="121"/>
      <c r="B138" s="67"/>
      <c r="C138" s="68"/>
      <c r="D138" s="122"/>
      <c r="E138" s="69"/>
      <c r="F138" s="68"/>
      <c r="G138" s="91"/>
      <c r="H138" s="132"/>
      <c r="I138" s="142"/>
      <c r="J138" s="110"/>
      <c r="K138" s="58"/>
      <c r="L138" s="58"/>
      <c r="M138" s="110"/>
      <c r="N138" s="63"/>
      <c r="O138" s="63"/>
      <c r="P138" s="90"/>
      <c r="Q138" s="58"/>
      <c r="R138" s="60"/>
      <c r="S138" s="35" t="s">
        <v>68</v>
      </c>
      <c r="T138" s="30"/>
      <c r="U138" s="31"/>
      <c r="V138" s="31"/>
      <c r="W138" s="31"/>
      <c r="X138" s="31"/>
      <c r="Y138" s="31"/>
      <c r="Z138" s="36" t="str">
        <f t="shared" si="0"/>
        <v/>
      </c>
      <c r="AA138" s="33">
        <v>0</v>
      </c>
      <c r="AB138" s="33">
        <v>0</v>
      </c>
      <c r="AC138" s="125"/>
      <c r="AD138" s="57"/>
      <c r="AE138" s="57"/>
      <c r="AF138" s="63"/>
      <c r="AG138" s="63"/>
      <c r="AH138" s="82"/>
      <c r="AI138" s="82"/>
      <c r="AJ138" s="78"/>
      <c r="AK138" s="78"/>
      <c r="AL138" s="78"/>
      <c r="AM138" s="80"/>
      <c r="AN138" s="80"/>
      <c r="AO138" s="80"/>
      <c r="AP138" s="80"/>
      <c r="AQ138" s="76"/>
      <c r="AR138" s="114"/>
      <c r="AS138" s="118"/>
    </row>
    <row r="139" spans="1:45" ht="15" hidden="1" customHeight="1">
      <c r="A139" s="121"/>
      <c r="B139" s="67"/>
      <c r="C139" s="68"/>
      <c r="D139" s="122"/>
      <c r="E139" s="69"/>
      <c r="F139" s="68"/>
      <c r="G139" s="91"/>
      <c r="H139" s="132"/>
      <c r="I139" s="142">
        <v>1.3</v>
      </c>
      <c r="J139" s="110" t="s">
        <v>69</v>
      </c>
      <c r="K139" s="58" t="s">
        <v>70</v>
      </c>
      <c r="L139" s="58" t="s">
        <v>90</v>
      </c>
      <c r="M139" s="110"/>
      <c r="N139" s="63"/>
      <c r="O139" s="63"/>
      <c r="P139" s="90"/>
      <c r="Q139" s="58" t="s">
        <v>55</v>
      </c>
      <c r="R139" s="59">
        <v>3</v>
      </c>
      <c r="S139" s="35" t="s">
        <v>71</v>
      </c>
      <c r="T139" s="30"/>
      <c r="U139" s="31"/>
      <c r="V139" s="31"/>
      <c r="W139" s="31"/>
      <c r="X139" s="31"/>
      <c r="Y139" s="31"/>
      <c r="Z139" s="36" t="str">
        <f t="shared" si="0"/>
        <v/>
      </c>
      <c r="AA139" s="33">
        <v>0</v>
      </c>
      <c r="AB139" s="33">
        <v>0</v>
      </c>
      <c r="AC139" s="125"/>
      <c r="AD139" s="57"/>
      <c r="AE139" s="57"/>
      <c r="AF139" s="63"/>
      <c r="AG139" s="63"/>
      <c r="AH139" s="82"/>
      <c r="AI139" s="82"/>
      <c r="AJ139" s="78"/>
      <c r="AK139" s="78"/>
      <c r="AL139" s="78"/>
      <c r="AM139" s="80"/>
      <c r="AN139" s="80"/>
      <c r="AO139" s="80"/>
      <c r="AP139" s="80"/>
      <c r="AQ139" s="76"/>
      <c r="AR139" s="113" t="s">
        <v>597</v>
      </c>
      <c r="AS139" s="58"/>
    </row>
    <row r="140" spans="1:45" ht="15" hidden="1" customHeight="1">
      <c r="A140" s="121"/>
      <c r="B140" s="67"/>
      <c r="C140" s="68"/>
      <c r="D140" s="122"/>
      <c r="E140" s="69"/>
      <c r="F140" s="68"/>
      <c r="G140" s="91"/>
      <c r="H140" s="132"/>
      <c r="I140" s="142"/>
      <c r="J140" s="110"/>
      <c r="K140" s="58"/>
      <c r="L140" s="58"/>
      <c r="M140" s="110"/>
      <c r="N140" s="63"/>
      <c r="O140" s="63"/>
      <c r="P140" s="90"/>
      <c r="Q140" s="58"/>
      <c r="R140" s="60"/>
      <c r="S140" s="35" t="s">
        <v>72</v>
      </c>
      <c r="T140" s="30"/>
      <c r="U140" s="31"/>
      <c r="V140" s="31"/>
      <c r="W140" s="31"/>
      <c r="X140" s="31"/>
      <c r="Y140" s="31"/>
      <c r="Z140" s="36" t="str">
        <f t="shared" si="0"/>
        <v/>
      </c>
      <c r="AA140" s="33">
        <v>0</v>
      </c>
      <c r="AB140" s="33">
        <v>0</v>
      </c>
      <c r="AC140" s="125"/>
      <c r="AD140" s="57"/>
      <c r="AE140" s="57"/>
      <c r="AF140" s="63"/>
      <c r="AG140" s="63"/>
      <c r="AH140" s="82"/>
      <c r="AI140" s="82"/>
      <c r="AJ140" s="78"/>
      <c r="AK140" s="78"/>
      <c r="AL140" s="78"/>
      <c r="AM140" s="80"/>
      <c r="AN140" s="80"/>
      <c r="AO140" s="80"/>
      <c r="AP140" s="80"/>
      <c r="AQ140" s="76"/>
      <c r="AR140" s="114"/>
      <c r="AS140" s="118"/>
    </row>
    <row r="141" spans="1:45" ht="15" hidden="1" customHeight="1">
      <c r="A141" s="121"/>
      <c r="B141" s="67"/>
      <c r="C141" s="68"/>
      <c r="D141" s="122"/>
      <c r="E141" s="69"/>
      <c r="F141" s="68"/>
      <c r="G141" s="91"/>
      <c r="H141" s="132"/>
      <c r="I141" s="142"/>
      <c r="J141" s="110"/>
      <c r="K141" s="58"/>
      <c r="L141" s="58"/>
      <c r="M141" s="110"/>
      <c r="N141" s="63"/>
      <c r="O141" s="63"/>
      <c r="P141" s="90"/>
      <c r="Q141" s="58"/>
      <c r="R141" s="60"/>
      <c r="S141" s="35" t="s">
        <v>73</v>
      </c>
      <c r="T141" s="30"/>
      <c r="U141" s="31"/>
      <c r="V141" s="31"/>
      <c r="W141" s="31"/>
      <c r="X141" s="31"/>
      <c r="Y141" s="31"/>
      <c r="Z141" s="36" t="str">
        <f t="shared" si="0"/>
        <v/>
      </c>
      <c r="AA141" s="33">
        <v>0</v>
      </c>
      <c r="AB141" s="33">
        <v>0</v>
      </c>
      <c r="AC141" s="125"/>
      <c r="AD141" s="57"/>
      <c r="AE141" s="57"/>
      <c r="AF141" s="63"/>
      <c r="AG141" s="63"/>
      <c r="AH141" s="82"/>
      <c r="AI141" s="82"/>
      <c r="AJ141" s="78"/>
      <c r="AK141" s="78"/>
      <c r="AL141" s="78"/>
      <c r="AM141" s="80"/>
      <c r="AN141" s="80"/>
      <c r="AO141" s="80"/>
      <c r="AP141" s="80"/>
      <c r="AQ141" s="76"/>
      <c r="AR141" s="114"/>
      <c r="AS141" s="118"/>
    </row>
    <row r="142" spans="1:45" ht="15" hidden="1" customHeight="1">
      <c r="A142" s="121"/>
      <c r="B142" s="67"/>
      <c r="C142" s="68"/>
      <c r="D142" s="122"/>
      <c r="E142" s="69"/>
      <c r="F142" s="68"/>
      <c r="G142" s="91"/>
      <c r="H142" s="132"/>
      <c r="I142" s="142"/>
      <c r="J142" s="110"/>
      <c r="K142" s="58"/>
      <c r="L142" s="58"/>
      <c r="M142" s="110"/>
      <c r="N142" s="63"/>
      <c r="O142" s="63"/>
      <c r="P142" s="90"/>
      <c r="Q142" s="58"/>
      <c r="R142" s="60"/>
      <c r="S142" s="35" t="s">
        <v>74</v>
      </c>
      <c r="T142" s="30"/>
      <c r="U142" s="31"/>
      <c r="V142" s="31"/>
      <c r="W142" s="31"/>
      <c r="X142" s="31"/>
      <c r="Y142" s="31"/>
      <c r="Z142" s="36" t="str">
        <f t="shared" si="0"/>
        <v/>
      </c>
      <c r="AA142" s="33">
        <v>0</v>
      </c>
      <c r="AB142" s="33">
        <v>0</v>
      </c>
      <c r="AC142" s="125"/>
      <c r="AD142" s="57"/>
      <c r="AE142" s="57"/>
      <c r="AF142" s="63"/>
      <c r="AG142" s="63"/>
      <c r="AH142" s="82"/>
      <c r="AI142" s="82"/>
      <c r="AJ142" s="78"/>
      <c r="AK142" s="78"/>
      <c r="AL142" s="78"/>
      <c r="AM142" s="80"/>
      <c r="AN142" s="80"/>
      <c r="AO142" s="80"/>
      <c r="AP142" s="80"/>
      <c r="AQ142" s="76"/>
      <c r="AR142" s="114"/>
      <c r="AS142" s="118"/>
    </row>
    <row r="143" spans="1:45" ht="15" hidden="1" customHeight="1">
      <c r="A143" s="121"/>
      <c r="B143" s="67"/>
      <c r="C143" s="68"/>
      <c r="D143" s="122"/>
      <c r="E143" s="69"/>
      <c r="F143" s="68"/>
      <c r="G143" s="91"/>
      <c r="H143" s="132"/>
      <c r="I143" s="142"/>
      <c r="J143" s="110"/>
      <c r="K143" s="58"/>
      <c r="L143" s="58"/>
      <c r="M143" s="110"/>
      <c r="N143" s="63"/>
      <c r="O143" s="63"/>
      <c r="P143" s="90"/>
      <c r="Q143" s="58"/>
      <c r="R143" s="60"/>
      <c r="S143" s="35" t="s">
        <v>75</v>
      </c>
      <c r="T143" s="30"/>
      <c r="U143" s="31"/>
      <c r="V143" s="31"/>
      <c r="W143" s="31"/>
      <c r="X143" s="31"/>
      <c r="Y143" s="31"/>
      <c r="Z143" s="36" t="str">
        <f t="shared" si="0"/>
        <v/>
      </c>
      <c r="AA143" s="33">
        <v>0</v>
      </c>
      <c r="AB143" s="33">
        <v>0</v>
      </c>
      <c r="AC143" s="125"/>
      <c r="AD143" s="57"/>
      <c r="AE143" s="57"/>
      <c r="AF143" s="63"/>
      <c r="AG143" s="63"/>
      <c r="AH143" s="82"/>
      <c r="AI143" s="82"/>
      <c r="AJ143" s="78"/>
      <c r="AK143" s="78"/>
      <c r="AL143" s="78"/>
      <c r="AM143" s="80"/>
      <c r="AN143" s="80"/>
      <c r="AO143" s="80"/>
      <c r="AP143" s="80"/>
      <c r="AQ143" s="76"/>
      <c r="AR143" s="114"/>
      <c r="AS143" s="118"/>
    </row>
    <row r="144" spans="1:45" ht="15" hidden="1" customHeight="1">
      <c r="A144" s="121"/>
      <c r="B144" s="67"/>
      <c r="C144" s="68"/>
      <c r="D144" s="122"/>
      <c r="E144" s="69"/>
      <c r="F144" s="68"/>
      <c r="G144" s="91"/>
      <c r="H144" s="132"/>
      <c r="I144" s="142">
        <v>1.4</v>
      </c>
      <c r="J144" s="110"/>
      <c r="K144" s="58"/>
      <c r="L144" s="58"/>
      <c r="M144" s="110"/>
      <c r="N144" s="63"/>
      <c r="O144" s="63"/>
      <c r="P144" s="90"/>
      <c r="Q144" s="58"/>
      <c r="R144" s="59">
        <v>0</v>
      </c>
      <c r="S144" s="35" t="s">
        <v>76</v>
      </c>
      <c r="T144" s="30"/>
      <c r="U144" s="31"/>
      <c r="V144" s="31"/>
      <c r="W144" s="31"/>
      <c r="X144" s="31"/>
      <c r="Y144" s="31"/>
      <c r="Z144" s="36" t="str">
        <f t="shared" si="0"/>
        <v/>
      </c>
      <c r="AA144" s="33">
        <v>0</v>
      </c>
      <c r="AB144" s="33">
        <v>0</v>
      </c>
      <c r="AC144" s="125"/>
      <c r="AD144" s="57"/>
      <c r="AE144" s="57"/>
      <c r="AF144" s="63"/>
      <c r="AG144" s="63"/>
      <c r="AH144" s="82"/>
      <c r="AI144" s="82"/>
      <c r="AJ144" s="78"/>
      <c r="AK144" s="78"/>
      <c r="AL144" s="78"/>
      <c r="AM144" s="80"/>
      <c r="AN144" s="80"/>
      <c r="AO144" s="80"/>
      <c r="AP144" s="80"/>
      <c r="AQ144" s="76"/>
      <c r="AR144" s="113"/>
      <c r="AS144" s="58"/>
    </row>
    <row r="145" spans="1:45" ht="15" hidden="1" customHeight="1">
      <c r="A145" s="121"/>
      <c r="B145" s="67"/>
      <c r="C145" s="68"/>
      <c r="D145" s="122"/>
      <c r="E145" s="69"/>
      <c r="F145" s="68"/>
      <c r="G145" s="91"/>
      <c r="H145" s="132"/>
      <c r="I145" s="142"/>
      <c r="J145" s="110"/>
      <c r="K145" s="58"/>
      <c r="L145" s="58"/>
      <c r="M145" s="110"/>
      <c r="N145" s="63"/>
      <c r="O145" s="63"/>
      <c r="P145" s="90"/>
      <c r="Q145" s="58"/>
      <c r="R145" s="60"/>
      <c r="S145" s="35" t="s">
        <v>77</v>
      </c>
      <c r="T145" s="30"/>
      <c r="U145" s="31"/>
      <c r="V145" s="31"/>
      <c r="W145" s="31"/>
      <c r="X145" s="31"/>
      <c r="Y145" s="31"/>
      <c r="Z145" s="36" t="str">
        <f t="shared" si="0"/>
        <v/>
      </c>
      <c r="AA145" s="33">
        <v>0</v>
      </c>
      <c r="AB145" s="33">
        <v>0</v>
      </c>
      <c r="AC145" s="125"/>
      <c r="AD145" s="57"/>
      <c r="AE145" s="57"/>
      <c r="AF145" s="63"/>
      <c r="AG145" s="63"/>
      <c r="AH145" s="82"/>
      <c r="AI145" s="82"/>
      <c r="AJ145" s="78"/>
      <c r="AK145" s="78"/>
      <c r="AL145" s="78"/>
      <c r="AM145" s="80"/>
      <c r="AN145" s="80"/>
      <c r="AO145" s="80"/>
      <c r="AP145" s="80"/>
      <c r="AQ145" s="76"/>
      <c r="AR145" s="114"/>
      <c r="AS145" s="118"/>
    </row>
    <row r="146" spans="1:45" ht="15" hidden="1" customHeight="1">
      <c r="A146" s="121"/>
      <c r="B146" s="67"/>
      <c r="C146" s="68"/>
      <c r="D146" s="122"/>
      <c r="E146" s="69"/>
      <c r="F146" s="68"/>
      <c r="G146" s="91"/>
      <c r="H146" s="132"/>
      <c r="I146" s="142"/>
      <c r="J146" s="110"/>
      <c r="K146" s="58"/>
      <c r="L146" s="58"/>
      <c r="M146" s="110"/>
      <c r="N146" s="63"/>
      <c r="O146" s="63"/>
      <c r="P146" s="90"/>
      <c r="Q146" s="58"/>
      <c r="R146" s="60"/>
      <c r="S146" s="35" t="s">
        <v>78</v>
      </c>
      <c r="T146" s="30"/>
      <c r="U146" s="31"/>
      <c r="V146" s="31"/>
      <c r="W146" s="31"/>
      <c r="X146" s="31"/>
      <c r="Y146" s="31"/>
      <c r="Z146" s="36" t="str">
        <f t="shared" si="0"/>
        <v/>
      </c>
      <c r="AA146" s="33">
        <v>0</v>
      </c>
      <c r="AB146" s="33">
        <v>0</v>
      </c>
      <c r="AC146" s="125"/>
      <c r="AD146" s="57"/>
      <c r="AE146" s="57"/>
      <c r="AF146" s="63"/>
      <c r="AG146" s="63"/>
      <c r="AH146" s="82"/>
      <c r="AI146" s="82"/>
      <c r="AJ146" s="78"/>
      <c r="AK146" s="78"/>
      <c r="AL146" s="78"/>
      <c r="AM146" s="80"/>
      <c r="AN146" s="80"/>
      <c r="AO146" s="80"/>
      <c r="AP146" s="80"/>
      <c r="AQ146" s="76"/>
      <c r="AR146" s="114"/>
      <c r="AS146" s="118"/>
    </row>
    <row r="147" spans="1:45" ht="15" hidden="1" customHeight="1">
      <c r="A147" s="121"/>
      <c r="B147" s="67"/>
      <c r="C147" s="68"/>
      <c r="D147" s="122"/>
      <c r="E147" s="69"/>
      <c r="F147" s="68"/>
      <c r="G147" s="91"/>
      <c r="H147" s="132"/>
      <c r="I147" s="142"/>
      <c r="J147" s="110"/>
      <c r="K147" s="58"/>
      <c r="L147" s="58"/>
      <c r="M147" s="110"/>
      <c r="N147" s="63"/>
      <c r="O147" s="63"/>
      <c r="P147" s="90"/>
      <c r="Q147" s="58"/>
      <c r="R147" s="60"/>
      <c r="S147" s="35" t="s">
        <v>79</v>
      </c>
      <c r="T147" s="30"/>
      <c r="U147" s="31"/>
      <c r="V147" s="31"/>
      <c r="W147" s="31"/>
      <c r="X147" s="31"/>
      <c r="Y147" s="31"/>
      <c r="Z147" s="36" t="str">
        <f t="shared" si="0"/>
        <v/>
      </c>
      <c r="AA147" s="33">
        <v>0</v>
      </c>
      <c r="AB147" s="33">
        <v>0</v>
      </c>
      <c r="AC147" s="125"/>
      <c r="AD147" s="57"/>
      <c r="AE147" s="57"/>
      <c r="AF147" s="63"/>
      <c r="AG147" s="63"/>
      <c r="AH147" s="82"/>
      <c r="AI147" s="82"/>
      <c r="AJ147" s="78"/>
      <c r="AK147" s="78"/>
      <c r="AL147" s="78"/>
      <c r="AM147" s="80"/>
      <c r="AN147" s="80"/>
      <c r="AO147" s="80"/>
      <c r="AP147" s="80"/>
      <c r="AQ147" s="76"/>
      <c r="AR147" s="114"/>
      <c r="AS147" s="118"/>
    </row>
    <row r="148" spans="1:45" ht="20.25" hidden="1" customHeight="1">
      <c r="A148" s="121"/>
      <c r="B148" s="67"/>
      <c r="C148" s="68"/>
      <c r="D148" s="122"/>
      <c r="E148" s="69"/>
      <c r="F148" s="68"/>
      <c r="G148" s="91"/>
      <c r="H148" s="132"/>
      <c r="I148" s="142"/>
      <c r="J148" s="110"/>
      <c r="K148" s="58"/>
      <c r="L148" s="58"/>
      <c r="M148" s="110"/>
      <c r="N148" s="63"/>
      <c r="O148" s="63"/>
      <c r="P148" s="90"/>
      <c r="Q148" s="58"/>
      <c r="R148" s="60"/>
      <c r="S148" s="35" t="s">
        <v>80</v>
      </c>
      <c r="T148" s="30"/>
      <c r="U148" s="31"/>
      <c r="V148" s="31"/>
      <c r="W148" s="31"/>
      <c r="X148" s="31"/>
      <c r="Y148" s="31"/>
      <c r="Z148" s="36" t="str">
        <f t="shared" si="0"/>
        <v/>
      </c>
      <c r="AA148" s="33">
        <v>0</v>
      </c>
      <c r="AB148" s="33">
        <v>0</v>
      </c>
      <c r="AC148" s="125"/>
      <c r="AD148" s="57"/>
      <c r="AE148" s="57"/>
      <c r="AF148" s="63"/>
      <c r="AG148" s="63"/>
      <c r="AH148" s="82"/>
      <c r="AI148" s="82"/>
      <c r="AJ148" s="78"/>
      <c r="AK148" s="78"/>
      <c r="AL148" s="78"/>
      <c r="AM148" s="80"/>
      <c r="AN148" s="80"/>
      <c r="AO148" s="80"/>
      <c r="AP148" s="80"/>
      <c r="AQ148" s="76"/>
      <c r="AR148" s="114"/>
      <c r="AS148" s="118"/>
    </row>
    <row r="149" spans="1:45" ht="22.5" hidden="1" customHeight="1">
      <c r="A149" s="121"/>
      <c r="B149" s="67"/>
      <c r="C149" s="68"/>
      <c r="D149" s="122"/>
      <c r="E149" s="69"/>
      <c r="F149" s="68"/>
      <c r="G149" s="91"/>
      <c r="H149" s="132"/>
      <c r="I149" s="142">
        <v>1.5</v>
      </c>
      <c r="J149" s="110"/>
      <c r="K149" s="58"/>
      <c r="L149" s="58"/>
      <c r="M149" s="110"/>
      <c r="N149" s="63"/>
      <c r="O149" s="63"/>
      <c r="P149" s="90"/>
      <c r="Q149" s="58"/>
      <c r="R149" s="59">
        <v>0</v>
      </c>
      <c r="S149" s="35" t="s">
        <v>81</v>
      </c>
      <c r="T149" s="30"/>
      <c r="U149" s="31"/>
      <c r="V149" s="31"/>
      <c r="W149" s="31"/>
      <c r="X149" s="31"/>
      <c r="Y149" s="31"/>
      <c r="Z149" s="36" t="str">
        <f t="shared" si="0"/>
        <v/>
      </c>
      <c r="AA149" s="33">
        <v>0</v>
      </c>
      <c r="AB149" s="33">
        <v>0</v>
      </c>
      <c r="AC149" s="125"/>
      <c r="AD149" s="57"/>
      <c r="AE149" s="57"/>
      <c r="AF149" s="63"/>
      <c r="AG149" s="63"/>
      <c r="AH149" s="82"/>
      <c r="AI149" s="82"/>
      <c r="AJ149" s="78"/>
      <c r="AK149" s="78"/>
      <c r="AL149" s="78"/>
      <c r="AM149" s="80"/>
      <c r="AN149" s="80"/>
      <c r="AO149" s="80"/>
      <c r="AP149" s="80"/>
      <c r="AQ149" s="76"/>
      <c r="AR149" s="113"/>
      <c r="AS149" s="58"/>
    </row>
    <row r="150" spans="1:45" ht="30" hidden="1" customHeight="1">
      <c r="A150" s="121"/>
      <c r="B150" s="67"/>
      <c r="C150" s="68"/>
      <c r="D150" s="122"/>
      <c r="E150" s="69"/>
      <c r="F150" s="68"/>
      <c r="G150" s="91"/>
      <c r="H150" s="132"/>
      <c r="I150" s="142"/>
      <c r="J150" s="110"/>
      <c r="K150" s="58"/>
      <c r="L150" s="58"/>
      <c r="M150" s="110"/>
      <c r="N150" s="63"/>
      <c r="O150" s="63"/>
      <c r="P150" s="90"/>
      <c r="Q150" s="58"/>
      <c r="R150" s="60"/>
      <c r="S150" s="35" t="s">
        <v>82</v>
      </c>
      <c r="T150" s="30"/>
      <c r="U150" s="31"/>
      <c r="V150" s="31"/>
      <c r="W150" s="31"/>
      <c r="X150" s="31"/>
      <c r="Y150" s="31"/>
      <c r="Z150" s="36" t="str">
        <f t="shared" si="0"/>
        <v/>
      </c>
      <c r="AA150" s="33">
        <v>0</v>
      </c>
      <c r="AB150" s="33">
        <v>0</v>
      </c>
      <c r="AC150" s="125"/>
      <c r="AD150" s="57"/>
      <c r="AE150" s="57"/>
      <c r="AF150" s="63"/>
      <c r="AG150" s="63"/>
      <c r="AH150" s="82"/>
      <c r="AI150" s="82"/>
      <c r="AJ150" s="78"/>
      <c r="AK150" s="78"/>
      <c r="AL150" s="78"/>
      <c r="AM150" s="80"/>
      <c r="AN150" s="80"/>
      <c r="AO150" s="80"/>
      <c r="AP150" s="80"/>
      <c r="AQ150" s="76"/>
      <c r="AR150" s="114"/>
      <c r="AS150" s="118"/>
    </row>
    <row r="151" spans="1:45" ht="29.25" hidden="1" customHeight="1">
      <c r="A151" s="121"/>
      <c r="B151" s="67"/>
      <c r="C151" s="68"/>
      <c r="D151" s="122"/>
      <c r="E151" s="69"/>
      <c r="F151" s="68"/>
      <c r="G151" s="91"/>
      <c r="H151" s="132"/>
      <c r="I151" s="142"/>
      <c r="J151" s="110"/>
      <c r="K151" s="58"/>
      <c r="L151" s="58"/>
      <c r="M151" s="110"/>
      <c r="N151" s="63"/>
      <c r="O151" s="63"/>
      <c r="P151" s="90"/>
      <c r="Q151" s="58"/>
      <c r="R151" s="60"/>
      <c r="S151" s="35" t="s">
        <v>83</v>
      </c>
      <c r="T151" s="30"/>
      <c r="U151" s="31"/>
      <c r="V151" s="31"/>
      <c r="W151" s="31"/>
      <c r="X151" s="31"/>
      <c r="Y151" s="31"/>
      <c r="Z151" s="36" t="str">
        <f t="shared" si="0"/>
        <v/>
      </c>
      <c r="AA151" s="33">
        <v>0</v>
      </c>
      <c r="AB151" s="33">
        <v>0</v>
      </c>
      <c r="AC151" s="125"/>
      <c r="AD151" s="57"/>
      <c r="AE151" s="57"/>
      <c r="AF151" s="63"/>
      <c r="AG151" s="63"/>
      <c r="AH151" s="82"/>
      <c r="AI151" s="82"/>
      <c r="AJ151" s="78"/>
      <c r="AK151" s="78"/>
      <c r="AL151" s="78"/>
      <c r="AM151" s="80"/>
      <c r="AN151" s="80"/>
      <c r="AO151" s="80"/>
      <c r="AP151" s="80"/>
      <c r="AQ151" s="76"/>
      <c r="AR151" s="114"/>
      <c r="AS151" s="118"/>
    </row>
    <row r="152" spans="1:45" ht="29.25" hidden="1" customHeight="1">
      <c r="A152" s="121"/>
      <c r="B152" s="67"/>
      <c r="C152" s="68"/>
      <c r="D152" s="122"/>
      <c r="E152" s="69"/>
      <c r="F152" s="68"/>
      <c r="G152" s="91"/>
      <c r="H152" s="132"/>
      <c r="I152" s="142"/>
      <c r="J152" s="110"/>
      <c r="K152" s="58"/>
      <c r="L152" s="58"/>
      <c r="M152" s="110"/>
      <c r="N152" s="63"/>
      <c r="O152" s="63"/>
      <c r="P152" s="90"/>
      <c r="Q152" s="58"/>
      <c r="R152" s="60"/>
      <c r="S152" s="35" t="s">
        <v>84</v>
      </c>
      <c r="T152" s="30"/>
      <c r="U152" s="31"/>
      <c r="V152" s="31"/>
      <c r="W152" s="31"/>
      <c r="X152" s="31"/>
      <c r="Y152" s="31"/>
      <c r="Z152" s="36" t="str">
        <f t="shared" si="0"/>
        <v/>
      </c>
      <c r="AA152" s="33">
        <v>0</v>
      </c>
      <c r="AB152" s="33">
        <v>0</v>
      </c>
      <c r="AC152" s="125"/>
      <c r="AD152" s="57"/>
      <c r="AE152" s="57"/>
      <c r="AF152" s="63"/>
      <c r="AG152" s="63"/>
      <c r="AH152" s="82"/>
      <c r="AI152" s="82"/>
      <c r="AJ152" s="78"/>
      <c r="AK152" s="78"/>
      <c r="AL152" s="78"/>
      <c r="AM152" s="80"/>
      <c r="AN152" s="80"/>
      <c r="AO152" s="80"/>
      <c r="AP152" s="80"/>
      <c r="AQ152" s="76"/>
      <c r="AR152" s="114"/>
      <c r="AS152" s="118"/>
    </row>
    <row r="153" spans="1:45" ht="45.75" hidden="1" customHeight="1">
      <c r="A153" s="121"/>
      <c r="B153" s="67"/>
      <c r="C153" s="68"/>
      <c r="D153" s="122"/>
      <c r="E153" s="69"/>
      <c r="F153" s="68"/>
      <c r="G153" s="91"/>
      <c r="H153" s="132"/>
      <c r="I153" s="142"/>
      <c r="J153" s="110"/>
      <c r="K153" s="58"/>
      <c r="L153" s="58"/>
      <c r="M153" s="110"/>
      <c r="N153" s="63"/>
      <c r="O153" s="63"/>
      <c r="P153" s="90"/>
      <c r="Q153" s="58"/>
      <c r="R153" s="60"/>
      <c r="S153" s="35" t="s">
        <v>85</v>
      </c>
      <c r="T153" s="30"/>
      <c r="U153" s="31"/>
      <c r="V153" s="31"/>
      <c r="W153" s="31"/>
      <c r="X153" s="31"/>
      <c r="Y153" s="31"/>
      <c r="Z153" s="36" t="str">
        <f t="shared" si="0"/>
        <v/>
      </c>
      <c r="AA153" s="33">
        <v>0</v>
      </c>
      <c r="AB153" s="33">
        <v>0</v>
      </c>
      <c r="AC153" s="125"/>
      <c r="AD153" s="57"/>
      <c r="AE153" s="57"/>
      <c r="AF153" s="63"/>
      <c r="AG153" s="63"/>
      <c r="AH153" s="82"/>
      <c r="AI153" s="82"/>
      <c r="AJ153" s="78"/>
      <c r="AK153" s="78"/>
      <c r="AL153" s="78"/>
      <c r="AM153" s="80"/>
      <c r="AN153" s="80"/>
      <c r="AO153" s="80"/>
      <c r="AP153" s="80"/>
      <c r="AQ153" s="76"/>
      <c r="AR153" s="114"/>
      <c r="AS153" s="118"/>
    </row>
    <row r="154" spans="1:45" ht="15" customHeight="1">
      <c r="A154" s="127" t="s">
        <v>376</v>
      </c>
      <c r="B154" s="67" t="s">
        <v>42</v>
      </c>
      <c r="C154" s="68" t="s">
        <v>43</v>
      </c>
      <c r="D154" s="122" t="s">
        <v>44</v>
      </c>
      <c r="E154" s="126" t="s">
        <v>86</v>
      </c>
      <c r="F154" s="139" t="s">
        <v>87</v>
      </c>
      <c r="G154" s="140" t="s">
        <v>88</v>
      </c>
      <c r="H154" s="132"/>
      <c r="I154" s="143">
        <v>2.1</v>
      </c>
      <c r="J154" s="132" t="s">
        <v>89</v>
      </c>
      <c r="K154" s="128" t="s">
        <v>48</v>
      </c>
      <c r="L154" s="128" t="s">
        <v>90</v>
      </c>
      <c r="M154" s="132" t="s">
        <v>91</v>
      </c>
      <c r="N154" s="137">
        <v>8</v>
      </c>
      <c r="O154" s="137">
        <v>6</v>
      </c>
      <c r="P154" s="138" t="str">
        <f>IF(AND(N154&lt;&gt;"",O154&lt;&gt;""),IF(AND(N154&gt;5,O154&gt;5),"I",IF(AND(N154&lt;=5,O154&gt;5),"II",IF(AND(N154&gt;5,O154&lt;=5),"IV",IF(AND(N154&lt;=5,O154&lt;=5),"III")))),"")</f>
        <v>I</v>
      </c>
      <c r="Q154" s="128" t="s">
        <v>55</v>
      </c>
      <c r="R154" s="144">
        <v>3</v>
      </c>
      <c r="S154" s="35" t="s">
        <v>92</v>
      </c>
      <c r="T154" s="30"/>
      <c r="U154" s="31" t="s">
        <v>54</v>
      </c>
      <c r="V154" s="31" t="s">
        <v>51</v>
      </c>
      <c r="W154" s="31" t="s">
        <v>51</v>
      </c>
      <c r="X154" s="31" t="s">
        <v>51</v>
      </c>
      <c r="Y154" s="31" t="s">
        <v>51</v>
      </c>
      <c r="Z154" s="36" t="str">
        <f t="shared" si="0"/>
        <v/>
      </c>
      <c r="AA154" s="33">
        <v>0</v>
      </c>
      <c r="AB154" s="33">
        <v>0</v>
      </c>
      <c r="AC154" s="134" t="str">
        <f>IF(SUM(R154:R178)&gt;=1,IF((SUM(R154:R178)/COUNTA(Q154:Q178))=1,IF(SUM(AA154:AA178)&gt;=1,IF(SUM(AA154:AA178)/(SUM(AA154:AA178)+SUM(AB154:AB178))=100%,"SI","NO"),"NO"),"NO"),"")</f>
        <v>NO</v>
      </c>
      <c r="AD154" s="136" t="str">
        <f>IF($N154=1,"b","")</f>
        <v/>
      </c>
      <c r="AE154" s="136" t="str">
        <f>IF($O154=1,"b","")</f>
        <v/>
      </c>
      <c r="AF154" s="137">
        <v>8</v>
      </c>
      <c r="AG154" s="137">
        <v>6</v>
      </c>
      <c r="AH154" s="133">
        <v>0</v>
      </c>
      <c r="AI154" s="133">
        <v>0</v>
      </c>
      <c r="AJ154" s="97">
        <v>1</v>
      </c>
      <c r="AK154" s="97">
        <v>1</v>
      </c>
      <c r="AL154" s="97">
        <v>2</v>
      </c>
      <c r="AM154" s="130" t="str">
        <f>IF($AL154&gt;=2,IF(AND($AF154="",$AG154=""),"",IF(AND($AF154&gt;5,$AG154&gt;5),"I","")),"")</f>
        <v>I</v>
      </c>
      <c r="AN154" s="130" t="str">
        <f>IF($AL154&gt;=2,IF(AND($AF154="",$AG154=""),"",IF(AND($AF154&lt;6,$AG154&gt;5),"II","")),"")</f>
        <v/>
      </c>
      <c r="AO154" s="130" t="str">
        <f>IF($AL154&gt;=2,IF(AND($AF154="",$AG154=""),"",IF(AND($AF154&lt;6,$AG154&lt;6),"III","")),"")</f>
        <v/>
      </c>
      <c r="AP154" s="130" t="str">
        <f>IF($AL154&gt;=2,IF(AND($AF154="",$AG154=""),"",IF(AND($AF154&gt;5,$AG154&lt;6),"IV","")),"")</f>
        <v/>
      </c>
      <c r="AQ154" s="131" t="s">
        <v>56</v>
      </c>
      <c r="AR154" s="129" t="s">
        <v>93</v>
      </c>
      <c r="AS154" s="128">
        <v>100</v>
      </c>
    </row>
    <row r="155" spans="1:45" ht="15" customHeight="1">
      <c r="A155" s="127"/>
      <c r="B155" s="67"/>
      <c r="C155" s="68"/>
      <c r="D155" s="122"/>
      <c r="E155" s="126"/>
      <c r="F155" s="139"/>
      <c r="G155" s="140"/>
      <c r="H155" s="132"/>
      <c r="I155" s="143"/>
      <c r="J155" s="132"/>
      <c r="K155" s="128"/>
      <c r="L155" s="128"/>
      <c r="M155" s="132"/>
      <c r="N155" s="137"/>
      <c r="O155" s="137"/>
      <c r="P155" s="107"/>
      <c r="Q155" s="128"/>
      <c r="R155" s="60"/>
      <c r="S155" s="35" t="s">
        <v>94</v>
      </c>
      <c r="T155" s="30"/>
      <c r="U155" s="31"/>
      <c r="V155" s="31"/>
      <c r="W155" s="31"/>
      <c r="X155" s="31"/>
      <c r="Y155" s="31"/>
      <c r="Z155" s="36" t="str">
        <f t="shared" si="0"/>
        <v/>
      </c>
      <c r="AA155" s="33">
        <v>0</v>
      </c>
      <c r="AB155" s="33">
        <v>0</v>
      </c>
      <c r="AC155" s="135"/>
      <c r="AD155" s="57"/>
      <c r="AE155" s="57"/>
      <c r="AF155" s="137"/>
      <c r="AG155" s="105"/>
      <c r="AH155" s="82"/>
      <c r="AI155" s="82"/>
      <c r="AJ155" s="98"/>
      <c r="AK155" s="98"/>
      <c r="AL155" s="98"/>
      <c r="AM155" s="80"/>
      <c r="AN155" s="80"/>
      <c r="AO155" s="80"/>
      <c r="AP155" s="80"/>
      <c r="AQ155" s="131"/>
      <c r="AR155" s="129"/>
      <c r="AS155" s="128"/>
    </row>
    <row r="156" spans="1:45" ht="15" customHeight="1">
      <c r="A156" s="127"/>
      <c r="B156" s="67"/>
      <c r="C156" s="68"/>
      <c r="D156" s="122"/>
      <c r="E156" s="126"/>
      <c r="F156" s="139"/>
      <c r="G156" s="140"/>
      <c r="H156" s="132"/>
      <c r="I156" s="143"/>
      <c r="J156" s="132"/>
      <c r="K156" s="128"/>
      <c r="L156" s="128"/>
      <c r="M156" s="132"/>
      <c r="N156" s="137"/>
      <c r="O156" s="137"/>
      <c r="P156" s="107"/>
      <c r="Q156" s="128"/>
      <c r="R156" s="60"/>
      <c r="S156" s="35" t="s">
        <v>95</v>
      </c>
      <c r="T156" s="30"/>
      <c r="U156" s="31"/>
      <c r="V156" s="31"/>
      <c r="W156" s="31"/>
      <c r="X156" s="31"/>
      <c r="Y156" s="31"/>
      <c r="Z156" s="36" t="str">
        <f t="shared" si="0"/>
        <v/>
      </c>
      <c r="AA156" s="33">
        <v>0</v>
      </c>
      <c r="AB156" s="33">
        <v>0</v>
      </c>
      <c r="AC156" s="135"/>
      <c r="AD156" s="57"/>
      <c r="AE156" s="57"/>
      <c r="AF156" s="137"/>
      <c r="AG156" s="105"/>
      <c r="AH156" s="82"/>
      <c r="AI156" s="82"/>
      <c r="AJ156" s="98"/>
      <c r="AK156" s="98"/>
      <c r="AL156" s="98"/>
      <c r="AM156" s="80"/>
      <c r="AN156" s="80"/>
      <c r="AO156" s="80"/>
      <c r="AP156" s="80"/>
      <c r="AQ156" s="131"/>
      <c r="AR156" s="129"/>
      <c r="AS156" s="128"/>
    </row>
    <row r="157" spans="1:45" ht="15" customHeight="1">
      <c r="A157" s="127"/>
      <c r="B157" s="67"/>
      <c r="C157" s="68"/>
      <c r="D157" s="122"/>
      <c r="E157" s="126"/>
      <c r="F157" s="139"/>
      <c r="G157" s="140"/>
      <c r="H157" s="132"/>
      <c r="I157" s="143"/>
      <c r="J157" s="132"/>
      <c r="K157" s="128"/>
      <c r="L157" s="128"/>
      <c r="M157" s="132"/>
      <c r="N157" s="137"/>
      <c r="O157" s="137"/>
      <c r="P157" s="107"/>
      <c r="Q157" s="128"/>
      <c r="R157" s="60"/>
      <c r="S157" s="35" t="s">
        <v>96</v>
      </c>
      <c r="T157" s="30"/>
      <c r="U157" s="31"/>
      <c r="V157" s="31"/>
      <c r="W157" s="31"/>
      <c r="X157" s="31"/>
      <c r="Y157" s="31"/>
      <c r="Z157" s="36" t="str">
        <f t="shared" si="0"/>
        <v/>
      </c>
      <c r="AA157" s="33">
        <v>0</v>
      </c>
      <c r="AB157" s="33">
        <v>0</v>
      </c>
      <c r="AC157" s="135"/>
      <c r="AD157" s="57"/>
      <c r="AE157" s="57"/>
      <c r="AF157" s="137"/>
      <c r="AG157" s="105"/>
      <c r="AH157" s="82"/>
      <c r="AI157" s="82"/>
      <c r="AJ157" s="98"/>
      <c r="AK157" s="98"/>
      <c r="AL157" s="98"/>
      <c r="AM157" s="80"/>
      <c r="AN157" s="80"/>
      <c r="AO157" s="80"/>
      <c r="AP157" s="80"/>
      <c r="AQ157" s="131"/>
      <c r="AR157" s="129"/>
      <c r="AS157" s="128"/>
    </row>
    <row r="158" spans="1:45" ht="15" customHeight="1">
      <c r="A158" s="127"/>
      <c r="B158" s="67"/>
      <c r="C158" s="68"/>
      <c r="D158" s="122"/>
      <c r="E158" s="126"/>
      <c r="F158" s="139"/>
      <c r="G158" s="140"/>
      <c r="H158" s="132"/>
      <c r="I158" s="143"/>
      <c r="J158" s="132"/>
      <c r="K158" s="128"/>
      <c r="L158" s="128"/>
      <c r="M158" s="132"/>
      <c r="N158" s="137"/>
      <c r="O158" s="137"/>
      <c r="P158" s="107"/>
      <c r="Q158" s="128"/>
      <c r="R158" s="60"/>
      <c r="S158" s="35" t="s">
        <v>97</v>
      </c>
      <c r="T158" s="30"/>
      <c r="U158" s="31"/>
      <c r="V158" s="31"/>
      <c r="W158" s="31"/>
      <c r="X158" s="31"/>
      <c r="Y158" s="31"/>
      <c r="Z158" s="36" t="str">
        <f t="shared" si="0"/>
        <v/>
      </c>
      <c r="AA158" s="33">
        <v>0</v>
      </c>
      <c r="AB158" s="33">
        <v>0</v>
      </c>
      <c r="AC158" s="135"/>
      <c r="AD158" s="57"/>
      <c r="AE158" s="57"/>
      <c r="AF158" s="137"/>
      <c r="AG158" s="105"/>
      <c r="AH158" s="82"/>
      <c r="AI158" s="82"/>
      <c r="AJ158" s="98"/>
      <c r="AK158" s="98"/>
      <c r="AL158" s="98"/>
      <c r="AM158" s="80"/>
      <c r="AN158" s="80"/>
      <c r="AO158" s="80"/>
      <c r="AP158" s="80"/>
      <c r="AQ158" s="131"/>
      <c r="AR158" s="129"/>
      <c r="AS158" s="128"/>
    </row>
    <row r="159" spans="1:45" ht="15" customHeight="1">
      <c r="A159" s="127"/>
      <c r="B159" s="67"/>
      <c r="C159" s="68"/>
      <c r="D159" s="122"/>
      <c r="E159" s="126"/>
      <c r="F159" s="139"/>
      <c r="G159" s="140"/>
      <c r="H159" s="132"/>
      <c r="I159" s="143">
        <v>2.2000000000000002</v>
      </c>
      <c r="J159" s="132" t="s">
        <v>98</v>
      </c>
      <c r="K159" s="128" t="s">
        <v>48</v>
      </c>
      <c r="L159" s="128" t="s">
        <v>62</v>
      </c>
      <c r="M159" s="132"/>
      <c r="N159" s="137"/>
      <c r="O159" s="137"/>
      <c r="P159" s="107"/>
      <c r="Q159" s="128" t="s">
        <v>55</v>
      </c>
      <c r="R159" s="144">
        <v>3</v>
      </c>
      <c r="S159" s="35" t="s">
        <v>99</v>
      </c>
      <c r="T159" s="30"/>
      <c r="U159" s="31"/>
      <c r="V159" s="31"/>
      <c r="W159" s="31"/>
      <c r="X159" s="31"/>
      <c r="Y159" s="31"/>
      <c r="Z159" s="36" t="str">
        <f t="shared" si="0"/>
        <v/>
      </c>
      <c r="AA159" s="33">
        <v>0</v>
      </c>
      <c r="AB159" s="33">
        <v>0</v>
      </c>
      <c r="AC159" s="135"/>
      <c r="AD159" s="57"/>
      <c r="AE159" s="57"/>
      <c r="AF159" s="137"/>
      <c r="AG159" s="105"/>
      <c r="AH159" s="82"/>
      <c r="AI159" s="82"/>
      <c r="AJ159" s="98"/>
      <c r="AK159" s="98"/>
      <c r="AL159" s="98"/>
      <c r="AM159" s="80"/>
      <c r="AN159" s="80"/>
      <c r="AO159" s="80"/>
      <c r="AP159" s="80"/>
      <c r="AQ159" s="131"/>
      <c r="AR159" s="129" t="s">
        <v>100</v>
      </c>
      <c r="AS159" s="128">
        <v>100</v>
      </c>
    </row>
    <row r="160" spans="1:45" ht="15" customHeight="1">
      <c r="A160" s="127"/>
      <c r="B160" s="67"/>
      <c r="C160" s="68"/>
      <c r="D160" s="122"/>
      <c r="E160" s="126"/>
      <c r="F160" s="139"/>
      <c r="G160" s="140"/>
      <c r="H160" s="132"/>
      <c r="I160" s="143"/>
      <c r="J160" s="132"/>
      <c r="K160" s="128"/>
      <c r="L160" s="128"/>
      <c r="M160" s="132"/>
      <c r="N160" s="137"/>
      <c r="O160" s="137"/>
      <c r="P160" s="107"/>
      <c r="Q160" s="128"/>
      <c r="R160" s="60"/>
      <c r="S160" s="35" t="s">
        <v>101</v>
      </c>
      <c r="T160" s="30"/>
      <c r="U160" s="31"/>
      <c r="V160" s="31"/>
      <c r="W160" s="31"/>
      <c r="X160" s="31"/>
      <c r="Y160" s="31"/>
      <c r="Z160" s="36" t="str">
        <f t="shared" si="0"/>
        <v/>
      </c>
      <c r="AA160" s="33">
        <v>0</v>
      </c>
      <c r="AB160" s="33">
        <v>0</v>
      </c>
      <c r="AC160" s="135"/>
      <c r="AD160" s="57"/>
      <c r="AE160" s="57"/>
      <c r="AF160" s="137"/>
      <c r="AG160" s="105"/>
      <c r="AH160" s="82"/>
      <c r="AI160" s="82"/>
      <c r="AJ160" s="98"/>
      <c r="AK160" s="98"/>
      <c r="AL160" s="98"/>
      <c r="AM160" s="80"/>
      <c r="AN160" s="80"/>
      <c r="AO160" s="80"/>
      <c r="AP160" s="80"/>
      <c r="AQ160" s="131"/>
      <c r="AR160" s="114"/>
      <c r="AS160" s="118"/>
    </row>
    <row r="161" spans="1:45" ht="15" customHeight="1">
      <c r="A161" s="127"/>
      <c r="B161" s="67"/>
      <c r="C161" s="68"/>
      <c r="D161" s="122"/>
      <c r="E161" s="126"/>
      <c r="F161" s="139"/>
      <c r="G161" s="140"/>
      <c r="H161" s="132"/>
      <c r="I161" s="143"/>
      <c r="J161" s="132"/>
      <c r="K161" s="128"/>
      <c r="L161" s="128"/>
      <c r="M161" s="132"/>
      <c r="N161" s="137"/>
      <c r="O161" s="137"/>
      <c r="P161" s="107"/>
      <c r="Q161" s="128"/>
      <c r="R161" s="60"/>
      <c r="S161" s="35" t="s">
        <v>102</v>
      </c>
      <c r="T161" s="30"/>
      <c r="U161" s="31"/>
      <c r="V161" s="31"/>
      <c r="W161" s="31"/>
      <c r="X161" s="31"/>
      <c r="Y161" s="31"/>
      <c r="Z161" s="36" t="str">
        <f t="shared" si="0"/>
        <v/>
      </c>
      <c r="AA161" s="33">
        <v>0</v>
      </c>
      <c r="AB161" s="33">
        <v>0</v>
      </c>
      <c r="AC161" s="135"/>
      <c r="AD161" s="57"/>
      <c r="AE161" s="57"/>
      <c r="AF161" s="137"/>
      <c r="AG161" s="105"/>
      <c r="AH161" s="82"/>
      <c r="AI161" s="82"/>
      <c r="AJ161" s="98"/>
      <c r="AK161" s="98"/>
      <c r="AL161" s="98"/>
      <c r="AM161" s="80"/>
      <c r="AN161" s="80"/>
      <c r="AO161" s="80"/>
      <c r="AP161" s="80"/>
      <c r="AQ161" s="131"/>
      <c r="AR161" s="114"/>
      <c r="AS161" s="118"/>
    </row>
    <row r="162" spans="1:45" ht="15" customHeight="1">
      <c r="A162" s="127"/>
      <c r="B162" s="67"/>
      <c r="C162" s="68"/>
      <c r="D162" s="122"/>
      <c r="E162" s="126"/>
      <c r="F162" s="139"/>
      <c r="G162" s="140"/>
      <c r="H162" s="132"/>
      <c r="I162" s="143"/>
      <c r="J162" s="132"/>
      <c r="K162" s="128"/>
      <c r="L162" s="128"/>
      <c r="M162" s="132"/>
      <c r="N162" s="137"/>
      <c r="O162" s="137"/>
      <c r="P162" s="107"/>
      <c r="Q162" s="128"/>
      <c r="R162" s="60"/>
      <c r="S162" s="35" t="s">
        <v>103</v>
      </c>
      <c r="T162" s="30"/>
      <c r="U162" s="31"/>
      <c r="V162" s="31"/>
      <c r="W162" s="31"/>
      <c r="X162" s="31"/>
      <c r="Y162" s="31"/>
      <c r="Z162" s="36" t="str">
        <f t="shared" si="0"/>
        <v/>
      </c>
      <c r="AA162" s="33">
        <v>0</v>
      </c>
      <c r="AB162" s="33">
        <v>0</v>
      </c>
      <c r="AC162" s="135"/>
      <c r="AD162" s="57"/>
      <c r="AE162" s="57"/>
      <c r="AF162" s="137"/>
      <c r="AG162" s="105"/>
      <c r="AH162" s="82"/>
      <c r="AI162" s="82"/>
      <c r="AJ162" s="98"/>
      <c r="AK162" s="98"/>
      <c r="AL162" s="98"/>
      <c r="AM162" s="80"/>
      <c r="AN162" s="80"/>
      <c r="AO162" s="80"/>
      <c r="AP162" s="80"/>
      <c r="AQ162" s="131"/>
      <c r="AR162" s="114"/>
      <c r="AS162" s="118"/>
    </row>
    <row r="163" spans="1:45" ht="15" customHeight="1">
      <c r="A163" s="127"/>
      <c r="B163" s="67"/>
      <c r="C163" s="68"/>
      <c r="D163" s="122"/>
      <c r="E163" s="126"/>
      <c r="F163" s="139"/>
      <c r="G163" s="140"/>
      <c r="H163" s="132"/>
      <c r="I163" s="143"/>
      <c r="J163" s="132"/>
      <c r="K163" s="128"/>
      <c r="L163" s="128"/>
      <c r="M163" s="132"/>
      <c r="N163" s="137"/>
      <c r="O163" s="137"/>
      <c r="P163" s="107"/>
      <c r="Q163" s="128"/>
      <c r="R163" s="60"/>
      <c r="S163" s="35" t="s">
        <v>104</v>
      </c>
      <c r="T163" s="30"/>
      <c r="U163" s="31"/>
      <c r="V163" s="31"/>
      <c r="W163" s="31"/>
      <c r="X163" s="31"/>
      <c r="Y163" s="31"/>
      <c r="Z163" s="36" t="str">
        <f t="shared" si="0"/>
        <v/>
      </c>
      <c r="AA163" s="33">
        <v>0</v>
      </c>
      <c r="AB163" s="33">
        <v>0</v>
      </c>
      <c r="AC163" s="135"/>
      <c r="AD163" s="57"/>
      <c r="AE163" s="57"/>
      <c r="AF163" s="137"/>
      <c r="AG163" s="105"/>
      <c r="AH163" s="82"/>
      <c r="AI163" s="82"/>
      <c r="AJ163" s="98"/>
      <c r="AK163" s="98"/>
      <c r="AL163" s="98"/>
      <c r="AM163" s="80"/>
      <c r="AN163" s="80"/>
      <c r="AO163" s="80"/>
      <c r="AP163" s="80"/>
      <c r="AQ163" s="131"/>
      <c r="AR163" s="114"/>
      <c r="AS163" s="118"/>
    </row>
    <row r="164" spans="1:45" ht="1.5" customHeight="1">
      <c r="A164" s="127"/>
      <c r="B164" s="67"/>
      <c r="C164" s="68"/>
      <c r="D164" s="122"/>
      <c r="E164" s="126"/>
      <c r="F164" s="139"/>
      <c r="G164" s="140"/>
      <c r="H164" s="132"/>
      <c r="I164" s="143">
        <v>2.2999999999999998</v>
      </c>
      <c r="J164" s="132"/>
      <c r="K164" s="128"/>
      <c r="L164" s="128"/>
      <c r="M164" s="132"/>
      <c r="N164" s="137"/>
      <c r="O164" s="137"/>
      <c r="P164" s="107"/>
      <c r="Q164" s="128"/>
      <c r="R164" s="144">
        <v>0</v>
      </c>
      <c r="S164" s="35" t="s">
        <v>105</v>
      </c>
      <c r="T164" s="30"/>
      <c r="U164" s="31"/>
      <c r="V164" s="31"/>
      <c r="W164" s="31"/>
      <c r="X164" s="31"/>
      <c r="Y164" s="31"/>
      <c r="Z164" s="36" t="str">
        <f t="shared" si="0"/>
        <v/>
      </c>
      <c r="AA164" s="33">
        <v>0</v>
      </c>
      <c r="AB164" s="33">
        <v>0</v>
      </c>
      <c r="AC164" s="135"/>
      <c r="AD164" s="57"/>
      <c r="AE164" s="57"/>
      <c r="AF164" s="137"/>
      <c r="AG164" s="105"/>
      <c r="AH164" s="82"/>
      <c r="AI164" s="82"/>
      <c r="AJ164" s="98"/>
      <c r="AK164" s="98"/>
      <c r="AL164" s="98"/>
      <c r="AM164" s="80"/>
      <c r="AN164" s="80"/>
      <c r="AO164" s="80"/>
      <c r="AP164" s="80"/>
      <c r="AQ164" s="131"/>
      <c r="AR164" s="129"/>
      <c r="AS164" s="128"/>
    </row>
    <row r="165" spans="1:45" ht="15" hidden="1" customHeight="1">
      <c r="A165" s="127"/>
      <c r="B165" s="67"/>
      <c r="C165" s="68"/>
      <c r="D165" s="122"/>
      <c r="E165" s="126"/>
      <c r="F165" s="139"/>
      <c r="G165" s="140"/>
      <c r="H165" s="132"/>
      <c r="I165" s="143"/>
      <c r="J165" s="132"/>
      <c r="K165" s="128"/>
      <c r="L165" s="128"/>
      <c r="M165" s="132"/>
      <c r="N165" s="137"/>
      <c r="O165" s="137"/>
      <c r="P165" s="107"/>
      <c r="Q165" s="128"/>
      <c r="R165" s="60"/>
      <c r="S165" s="35" t="s">
        <v>106</v>
      </c>
      <c r="T165" s="30"/>
      <c r="U165" s="31"/>
      <c r="V165" s="31"/>
      <c r="W165" s="31"/>
      <c r="X165" s="31"/>
      <c r="Y165" s="31"/>
      <c r="Z165" s="36" t="str">
        <f t="shared" si="0"/>
        <v/>
      </c>
      <c r="AA165" s="33">
        <v>0</v>
      </c>
      <c r="AB165" s="33">
        <v>0</v>
      </c>
      <c r="AC165" s="135"/>
      <c r="AD165" s="57"/>
      <c r="AE165" s="57"/>
      <c r="AF165" s="137"/>
      <c r="AG165" s="105"/>
      <c r="AH165" s="82"/>
      <c r="AI165" s="82"/>
      <c r="AJ165" s="98"/>
      <c r="AK165" s="98"/>
      <c r="AL165" s="98"/>
      <c r="AM165" s="80"/>
      <c r="AN165" s="80"/>
      <c r="AO165" s="80"/>
      <c r="AP165" s="80"/>
      <c r="AQ165" s="131"/>
      <c r="AR165" s="114"/>
      <c r="AS165" s="118"/>
    </row>
    <row r="166" spans="1:45" ht="15" hidden="1" customHeight="1">
      <c r="A166" s="127"/>
      <c r="B166" s="67"/>
      <c r="C166" s="68"/>
      <c r="D166" s="122"/>
      <c r="E166" s="126"/>
      <c r="F166" s="139"/>
      <c r="G166" s="140"/>
      <c r="H166" s="132"/>
      <c r="I166" s="143"/>
      <c r="J166" s="132"/>
      <c r="K166" s="128"/>
      <c r="L166" s="128"/>
      <c r="M166" s="132"/>
      <c r="N166" s="137"/>
      <c r="O166" s="137"/>
      <c r="P166" s="107"/>
      <c r="Q166" s="128"/>
      <c r="R166" s="60"/>
      <c r="S166" s="35" t="s">
        <v>107</v>
      </c>
      <c r="T166" s="30"/>
      <c r="U166" s="31"/>
      <c r="V166" s="31"/>
      <c r="W166" s="31"/>
      <c r="X166" s="31"/>
      <c r="Y166" s="31"/>
      <c r="Z166" s="36" t="str">
        <f t="shared" si="0"/>
        <v/>
      </c>
      <c r="AA166" s="33">
        <v>0</v>
      </c>
      <c r="AB166" s="33">
        <v>0</v>
      </c>
      <c r="AC166" s="135"/>
      <c r="AD166" s="57"/>
      <c r="AE166" s="57"/>
      <c r="AF166" s="137"/>
      <c r="AG166" s="105"/>
      <c r="AH166" s="82"/>
      <c r="AI166" s="82"/>
      <c r="AJ166" s="98"/>
      <c r="AK166" s="98"/>
      <c r="AL166" s="98"/>
      <c r="AM166" s="80"/>
      <c r="AN166" s="80"/>
      <c r="AO166" s="80"/>
      <c r="AP166" s="80"/>
      <c r="AQ166" s="131"/>
      <c r="AR166" s="114"/>
      <c r="AS166" s="118"/>
    </row>
    <row r="167" spans="1:45" ht="15" hidden="1" customHeight="1">
      <c r="A167" s="127"/>
      <c r="B167" s="67"/>
      <c r="C167" s="68"/>
      <c r="D167" s="122"/>
      <c r="E167" s="126"/>
      <c r="F167" s="139"/>
      <c r="G167" s="140"/>
      <c r="H167" s="132"/>
      <c r="I167" s="143"/>
      <c r="J167" s="132"/>
      <c r="K167" s="128"/>
      <c r="L167" s="128"/>
      <c r="M167" s="132"/>
      <c r="N167" s="137"/>
      <c r="O167" s="137"/>
      <c r="P167" s="107"/>
      <c r="Q167" s="128"/>
      <c r="R167" s="60"/>
      <c r="S167" s="35" t="s">
        <v>108</v>
      </c>
      <c r="T167" s="30"/>
      <c r="U167" s="31"/>
      <c r="V167" s="31"/>
      <c r="W167" s="31"/>
      <c r="X167" s="31"/>
      <c r="Y167" s="31"/>
      <c r="Z167" s="36" t="str">
        <f t="shared" si="0"/>
        <v/>
      </c>
      <c r="AA167" s="33">
        <v>0</v>
      </c>
      <c r="AB167" s="33">
        <v>0</v>
      </c>
      <c r="AC167" s="135"/>
      <c r="AD167" s="57"/>
      <c r="AE167" s="57"/>
      <c r="AF167" s="137"/>
      <c r="AG167" s="105"/>
      <c r="AH167" s="82"/>
      <c r="AI167" s="82"/>
      <c r="AJ167" s="98"/>
      <c r="AK167" s="98"/>
      <c r="AL167" s="98"/>
      <c r="AM167" s="80"/>
      <c r="AN167" s="80"/>
      <c r="AO167" s="80"/>
      <c r="AP167" s="80"/>
      <c r="AQ167" s="131"/>
      <c r="AR167" s="114"/>
      <c r="AS167" s="118"/>
    </row>
    <row r="168" spans="1:45" ht="15" hidden="1" customHeight="1">
      <c r="A168" s="127"/>
      <c r="B168" s="67"/>
      <c r="C168" s="68"/>
      <c r="D168" s="122"/>
      <c r="E168" s="126"/>
      <c r="F168" s="139"/>
      <c r="G168" s="140"/>
      <c r="H168" s="132"/>
      <c r="I168" s="143"/>
      <c r="J168" s="132"/>
      <c r="K168" s="128"/>
      <c r="L168" s="128"/>
      <c r="M168" s="132"/>
      <c r="N168" s="137"/>
      <c r="O168" s="137"/>
      <c r="P168" s="107"/>
      <c r="Q168" s="128"/>
      <c r="R168" s="60"/>
      <c r="S168" s="35" t="s">
        <v>109</v>
      </c>
      <c r="T168" s="30"/>
      <c r="U168" s="31"/>
      <c r="V168" s="31"/>
      <c r="W168" s="31"/>
      <c r="X168" s="31"/>
      <c r="Y168" s="31"/>
      <c r="Z168" s="36" t="str">
        <f t="shared" si="0"/>
        <v/>
      </c>
      <c r="AA168" s="33">
        <v>0</v>
      </c>
      <c r="AB168" s="33">
        <v>0</v>
      </c>
      <c r="AC168" s="135"/>
      <c r="AD168" s="57"/>
      <c r="AE168" s="57"/>
      <c r="AF168" s="137"/>
      <c r="AG168" s="105"/>
      <c r="AH168" s="82"/>
      <c r="AI168" s="82"/>
      <c r="AJ168" s="98"/>
      <c r="AK168" s="98"/>
      <c r="AL168" s="98"/>
      <c r="AM168" s="80"/>
      <c r="AN168" s="80"/>
      <c r="AO168" s="80"/>
      <c r="AP168" s="80"/>
      <c r="AQ168" s="131"/>
      <c r="AR168" s="114"/>
      <c r="AS168" s="118"/>
    </row>
    <row r="169" spans="1:45" ht="15" hidden="1" customHeight="1">
      <c r="A169" s="127"/>
      <c r="B169" s="67"/>
      <c r="C169" s="68"/>
      <c r="D169" s="122"/>
      <c r="E169" s="126"/>
      <c r="F169" s="139"/>
      <c r="G169" s="140"/>
      <c r="H169" s="132"/>
      <c r="I169" s="143">
        <v>2.4</v>
      </c>
      <c r="J169" s="132"/>
      <c r="K169" s="128"/>
      <c r="L169" s="128"/>
      <c r="M169" s="132"/>
      <c r="N169" s="137"/>
      <c r="O169" s="137"/>
      <c r="P169" s="107"/>
      <c r="Q169" s="128"/>
      <c r="R169" s="144">
        <v>0</v>
      </c>
      <c r="S169" s="35" t="s">
        <v>110</v>
      </c>
      <c r="T169" s="30"/>
      <c r="U169" s="31"/>
      <c r="V169" s="31"/>
      <c r="W169" s="31"/>
      <c r="X169" s="31"/>
      <c r="Y169" s="31"/>
      <c r="Z169" s="36" t="str">
        <f t="shared" si="0"/>
        <v/>
      </c>
      <c r="AA169" s="33">
        <v>0</v>
      </c>
      <c r="AB169" s="33">
        <v>0</v>
      </c>
      <c r="AC169" s="135"/>
      <c r="AD169" s="57"/>
      <c r="AE169" s="57"/>
      <c r="AF169" s="137"/>
      <c r="AG169" s="105"/>
      <c r="AH169" s="82"/>
      <c r="AI169" s="82"/>
      <c r="AJ169" s="98"/>
      <c r="AK169" s="98"/>
      <c r="AL169" s="98"/>
      <c r="AM169" s="80"/>
      <c r="AN169" s="80"/>
      <c r="AO169" s="80"/>
      <c r="AP169" s="80"/>
      <c r="AQ169" s="131"/>
      <c r="AR169" s="129"/>
      <c r="AS169" s="128"/>
    </row>
    <row r="170" spans="1:45" ht="15" hidden="1" customHeight="1">
      <c r="A170" s="127"/>
      <c r="B170" s="67"/>
      <c r="C170" s="68"/>
      <c r="D170" s="122"/>
      <c r="E170" s="126"/>
      <c r="F170" s="139"/>
      <c r="G170" s="140"/>
      <c r="H170" s="132"/>
      <c r="I170" s="143"/>
      <c r="J170" s="132"/>
      <c r="K170" s="128"/>
      <c r="L170" s="128"/>
      <c r="M170" s="132"/>
      <c r="N170" s="137"/>
      <c r="O170" s="137"/>
      <c r="P170" s="107"/>
      <c r="Q170" s="128"/>
      <c r="R170" s="60"/>
      <c r="S170" s="35" t="s">
        <v>111</v>
      </c>
      <c r="T170" s="30"/>
      <c r="U170" s="31"/>
      <c r="V170" s="31"/>
      <c r="W170" s="31"/>
      <c r="X170" s="31"/>
      <c r="Y170" s="31"/>
      <c r="Z170" s="36" t="str">
        <f t="shared" si="0"/>
        <v/>
      </c>
      <c r="AA170" s="33">
        <v>0</v>
      </c>
      <c r="AB170" s="33">
        <v>0</v>
      </c>
      <c r="AC170" s="135"/>
      <c r="AD170" s="57"/>
      <c r="AE170" s="57"/>
      <c r="AF170" s="137"/>
      <c r="AG170" s="105"/>
      <c r="AH170" s="82"/>
      <c r="AI170" s="82"/>
      <c r="AJ170" s="98"/>
      <c r="AK170" s="98"/>
      <c r="AL170" s="98"/>
      <c r="AM170" s="80"/>
      <c r="AN170" s="80"/>
      <c r="AO170" s="80"/>
      <c r="AP170" s="80"/>
      <c r="AQ170" s="131"/>
      <c r="AR170" s="114"/>
      <c r="AS170" s="118"/>
    </row>
    <row r="171" spans="1:45" ht="15" hidden="1" customHeight="1">
      <c r="A171" s="127"/>
      <c r="B171" s="67"/>
      <c r="C171" s="68"/>
      <c r="D171" s="122"/>
      <c r="E171" s="126"/>
      <c r="F171" s="139"/>
      <c r="G171" s="140"/>
      <c r="H171" s="132"/>
      <c r="I171" s="143"/>
      <c r="J171" s="132"/>
      <c r="K171" s="128"/>
      <c r="L171" s="128"/>
      <c r="M171" s="132"/>
      <c r="N171" s="137"/>
      <c r="O171" s="137"/>
      <c r="P171" s="107"/>
      <c r="Q171" s="128"/>
      <c r="R171" s="60"/>
      <c r="S171" s="35" t="s">
        <v>112</v>
      </c>
      <c r="T171" s="30"/>
      <c r="U171" s="31"/>
      <c r="V171" s="31"/>
      <c r="W171" s="31"/>
      <c r="X171" s="31"/>
      <c r="Y171" s="31"/>
      <c r="Z171" s="36" t="str">
        <f t="shared" si="0"/>
        <v/>
      </c>
      <c r="AA171" s="33">
        <v>0</v>
      </c>
      <c r="AB171" s="33">
        <v>0</v>
      </c>
      <c r="AC171" s="135"/>
      <c r="AD171" s="57"/>
      <c r="AE171" s="57"/>
      <c r="AF171" s="137"/>
      <c r="AG171" s="105"/>
      <c r="AH171" s="82"/>
      <c r="AI171" s="82"/>
      <c r="AJ171" s="98"/>
      <c r="AK171" s="98"/>
      <c r="AL171" s="98"/>
      <c r="AM171" s="80"/>
      <c r="AN171" s="80"/>
      <c r="AO171" s="80"/>
      <c r="AP171" s="80"/>
      <c r="AQ171" s="131"/>
      <c r="AR171" s="114"/>
      <c r="AS171" s="118"/>
    </row>
    <row r="172" spans="1:45" ht="15" hidden="1" customHeight="1">
      <c r="A172" s="127"/>
      <c r="B172" s="67"/>
      <c r="C172" s="68"/>
      <c r="D172" s="122"/>
      <c r="E172" s="126"/>
      <c r="F172" s="139"/>
      <c r="G172" s="140"/>
      <c r="H172" s="132"/>
      <c r="I172" s="143"/>
      <c r="J172" s="132"/>
      <c r="K172" s="128"/>
      <c r="L172" s="128"/>
      <c r="M172" s="132"/>
      <c r="N172" s="137"/>
      <c r="O172" s="137"/>
      <c r="P172" s="107"/>
      <c r="Q172" s="128"/>
      <c r="R172" s="60"/>
      <c r="S172" s="35" t="s">
        <v>113</v>
      </c>
      <c r="T172" s="30"/>
      <c r="U172" s="31"/>
      <c r="V172" s="31"/>
      <c r="W172" s="31"/>
      <c r="X172" s="31"/>
      <c r="Y172" s="31"/>
      <c r="Z172" s="36" t="str">
        <f t="shared" si="0"/>
        <v/>
      </c>
      <c r="AA172" s="33">
        <v>0</v>
      </c>
      <c r="AB172" s="33">
        <v>0</v>
      </c>
      <c r="AC172" s="135"/>
      <c r="AD172" s="57"/>
      <c r="AE172" s="57"/>
      <c r="AF172" s="137"/>
      <c r="AG172" s="105"/>
      <c r="AH172" s="82"/>
      <c r="AI172" s="82"/>
      <c r="AJ172" s="98"/>
      <c r="AK172" s="98"/>
      <c r="AL172" s="98"/>
      <c r="AM172" s="80"/>
      <c r="AN172" s="80"/>
      <c r="AO172" s="80"/>
      <c r="AP172" s="80"/>
      <c r="AQ172" s="131"/>
      <c r="AR172" s="114"/>
      <c r="AS172" s="118"/>
    </row>
    <row r="173" spans="1:45" ht="15" hidden="1" customHeight="1">
      <c r="A173" s="127"/>
      <c r="B173" s="67"/>
      <c r="C173" s="68"/>
      <c r="D173" s="122"/>
      <c r="E173" s="126"/>
      <c r="F173" s="139"/>
      <c r="G173" s="140"/>
      <c r="H173" s="132"/>
      <c r="I173" s="143"/>
      <c r="J173" s="132"/>
      <c r="K173" s="128"/>
      <c r="L173" s="128"/>
      <c r="M173" s="132"/>
      <c r="N173" s="137"/>
      <c r="O173" s="137"/>
      <c r="P173" s="107"/>
      <c r="Q173" s="128"/>
      <c r="R173" s="60"/>
      <c r="S173" s="35" t="s">
        <v>114</v>
      </c>
      <c r="T173" s="30"/>
      <c r="U173" s="31"/>
      <c r="V173" s="31"/>
      <c r="W173" s="31"/>
      <c r="X173" s="31"/>
      <c r="Y173" s="31"/>
      <c r="Z173" s="36" t="str">
        <f t="shared" si="0"/>
        <v/>
      </c>
      <c r="AA173" s="33">
        <v>0</v>
      </c>
      <c r="AB173" s="33">
        <v>0</v>
      </c>
      <c r="AC173" s="135"/>
      <c r="AD173" s="57"/>
      <c r="AE173" s="57"/>
      <c r="AF173" s="137"/>
      <c r="AG173" s="105"/>
      <c r="AH173" s="82"/>
      <c r="AI173" s="82"/>
      <c r="AJ173" s="98"/>
      <c r="AK173" s="98"/>
      <c r="AL173" s="98"/>
      <c r="AM173" s="80"/>
      <c r="AN173" s="80"/>
      <c r="AO173" s="80"/>
      <c r="AP173" s="80"/>
      <c r="AQ173" s="131"/>
      <c r="AR173" s="114"/>
      <c r="AS173" s="118"/>
    </row>
    <row r="174" spans="1:45" ht="15" hidden="1" customHeight="1">
      <c r="A174" s="127"/>
      <c r="B174" s="67"/>
      <c r="C174" s="68"/>
      <c r="D174" s="122"/>
      <c r="E174" s="126"/>
      <c r="F174" s="139"/>
      <c r="G174" s="140"/>
      <c r="H174" s="132"/>
      <c r="I174" s="143">
        <v>2.5</v>
      </c>
      <c r="J174" s="132"/>
      <c r="K174" s="128"/>
      <c r="L174" s="128"/>
      <c r="M174" s="132"/>
      <c r="N174" s="137"/>
      <c r="O174" s="137"/>
      <c r="P174" s="107"/>
      <c r="Q174" s="128"/>
      <c r="R174" s="144">
        <v>0</v>
      </c>
      <c r="S174" s="35" t="s">
        <v>115</v>
      </c>
      <c r="T174" s="30"/>
      <c r="U174" s="31"/>
      <c r="V174" s="31"/>
      <c r="W174" s="31"/>
      <c r="X174" s="31"/>
      <c r="Y174" s="31"/>
      <c r="Z174" s="36" t="str">
        <f t="shared" si="0"/>
        <v/>
      </c>
      <c r="AA174" s="33">
        <v>0</v>
      </c>
      <c r="AB174" s="33">
        <v>0</v>
      </c>
      <c r="AC174" s="135"/>
      <c r="AD174" s="57"/>
      <c r="AE174" s="57"/>
      <c r="AF174" s="137"/>
      <c r="AG174" s="105"/>
      <c r="AH174" s="82"/>
      <c r="AI174" s="82"/>
      <c r="AJ174" s="98"/>
      <c r="AK174" s="98"/>
      <c r="AL174" s="98"/>
      <c r="AM174" s="80"/>
      <c r="AN174" s="80"/>
      <c r="AO174" s="80"/>
      <c r="AP174" s="80"/>
      <c r="AQ174" s="131"/>
      <c r="AR174" s="129"/>
      <c r="AS174" s="128"/>
    </row>
    <row r="175" spans="1:45" ht="15" hidden="1" customHeight="1">
      <c r="A175" s="127"/>
      <c r="B175" s="67"/>
      <c r="C175" s="68"/>
      <c r="D175" s="122"/>
      <c r="E175" s="126"/>
      <c r="F175" s="139"/>
      <c r="G175" s="140"/>
      <c r="H175" s="132"/>
      <c r="I175" s="143"/>
      <c r="J175" s="132"/>
      <c r="K175" s="128"/>
      <c r="L175" s="128"/>
      <c r="M175" s="132"/>
      <c r="N175" s="137"/>
      <c r="O175" s="137"/>
      <c r="P175" s="107"/>
      <c r="Q175" s="128"/>
      <c r="R175" s="60"/>
      <c r="S175" s="35" t="s">
        <v>116</v>
      </c>
      <c r="T175" s="30"/>
      <c r="U175" s="31"/>
      <c r="V175" s="31"/>
      <c r="W175" s="31"/>
      <c r="X175" s="31"/>
      <c r="Y175" s="31"/>
      <c r="Z175" s="36" t="str">
        <f t="shared" si="0"/>
        <v/>
      </c>
      <c r="AA175" s="33">
        <v>0</v>
      </c>
      <c r="AB175" s="33">
        <v>0</v>
      </c>
      <c r="AC175" s="135"/>
      <c r="AD175" s="57"/>
      <c r="AE175" s="57"/>
      <c r="AF175" s="137"/>
      <c r="AG175" s="105"/>
      <c r="AH175" s="82"/>
      <c r="AI175" s="82"/>
      <c r="AJ175" s="98"/>
      <c r="AK175" s="98"/>
      <c r="AL175" s="98"/>
      <c r="AM175" s="80"/>
      <c r="AN175" s="80"/>
      <c r="AO175" s="80"/>
      <c r="AP175" s="80"/>
      <c r="AQ175" s="131"/>
      <c r="AR175" s="114"/>
      <c r="AS175" s="118"/>
    </row>
    <row r="176" spans="1:45" ht="15" hidden="1" customHeight="1">
      <c r="A176" s="127"/>
      <c r="B176" s="67"/>
      <c r="C176" s="68"/>
      <c r="D176" s="122"/>
      <c r="E176" s="126"/>
      <c r="F176" s="139"/>
      <c r="G176" s="140"/>
      <c r="H176" s="132"/>
      <c r="I176" s="143"/>
      <c r="J176" s="132"/>
      <c r="K176" s="128"/>
      <c r="L176" s="128"/>
      <c r="M176" s="132"/>
      <c r="N176" s="137"/>
      <c r="O176" s="137"/>
      <c r="P176" s="107"/>
      <c r="Q176" s="128"/>
      <c r="R176" s="60"/>
      <c r="S176" s="35" t="s">
        <v>117</v>
      </c>
      <c r="T176" s="30"/>
      <c r="U176" s="31"/>
      <c r="V176" s="31"/>
      <c r="W176" s="31"/>
      <c r="X176" s="31"/>
      <c r="Y176" s="31"/>
      <c r="Z176" s="36" t="str">
        <f t="shared" si="0"/>
        <v/>
      </c>
      <c r="AA176" s="33">
        <v>0</v>
      </c>
      <c r="AB176" s="33">
        <v>0</v>
      </c>
      <c r="AC176" s="135"/>
      <c r="AD176" s="57"/>
      <c r="AE176" s="57"/>
      <c r="AF176" s="137"/>
      <c r="AG176" s="105"/>
      <c r="AH176" s="82"/>
      <c r="AI176" s="82"/>
      <c r="AJ176" s="98"/>
      <c r="AK176" s="98"/>
      <c r="AL176" s="98"/>
      <c r="AM176" s="80"/>
      <c r="AN176" s="80"/>
      <c r="AO176" s="80"/>
      <c r="AP176" s="80"/>
      <c r="AQ176" s="131"/>
      <c r="AR176" s="114"/>
      <c r="AS176" s="118"/>
    </row>
    <row r="177" spans="1:45" ht="15" hidden="1" customHeight="1">
      <c r="A177" s="127"/>
      <c r="B177" s="67"/>
      <c r="C177" s="68"/>
      <c r="D177" s="122"/>
      <c r="E177" s="126"/>
      <c r="F177" s="139"/>
      <c r="G177" s="140"/>
      <c r="H177" s="132"/>
      <c r="I177" s="143"/>
      <c r="J177" s="132"/>
      <c r="K177" s="128"/>
      <c r="L177" s="128"/>
      <c r="M177" s="132"/>
      <c r="N177" s="137"/>
      <c r="O177" s="137"/>
      <c r="P177" s="107"/>
      <c r="Q177" s="128"/>
      <c r="R177" s="60"/>
      <c r="S177" s="35" t="s">
        <v>118</v>
      </c>
      <c r="T177" s="30"/>
      <c r="U177" s="31"/>
      <c r="V177" s="31"/>
      <c r="W177" s="31"/>
      <c r="X177" s="31"/>
      <c r="Y177" s="31"/>
      <c r="Z177" s="36" t="str">
        <f t="shared" si="0"/>
        <v/>
      </c>
      <c r="AA177" s="33">
        <v>0</v>
      </c>
      <c r="AB177" s="33">
        <v>0</v>
      </c>
      <c r="AC177" s="135"/>
      <c r="AD177" s="57"/>
      <c r="AE177" s="57"/>
      <c r="AF177" s="137"/>
      <c r="AG177" s="105"/>
      <c r="AH177" s="82"/>
      <c r="AI177" s="82"/>
      <c r="AJ177" s="98"/>
      <c r="AK177" s="98"/>
      <c r="AL177" s="98"/>
      <c r="AM177" s="80"/>
      <c r="AN177" s="80"/>
      <c r="AO177" s="80"/>
      <c r="AP177" s="80"/>
      <c r="AQ177" s="131"/>
      <c r="AR177" s="114"/>
      <c r="AS177" s="118"/>
    </row>
    <row r="178" spans="1:45" ht="15" hidden="1" customHeight="1">
      <c r="A178" s="127"/>
      <c r="B178" s="67"/>
      <c r="C178" s="68"/>
      <c r="D178" s="122"/>
      <c r="E178" s="126"/>
      <c r="F178" s="139"/>
      <c r="G178" s="140"/>
      <c r="H178" s="132"/>
      <c r="I178" s="143"/>
      <c r="J178" s="132"/>
      <c r="K178" s="128"/>
      <c r="L178" s="128"/>
      <c r="M178" s="132"/>
      <c r="N178" s="137"/>
      <c r="O178" s="137"/>
      <c r="P178" s="107"/>
      <c r="Q178" s="128"/>
      <c r="R178" s="60"/>
      <c r="S178" s="35" t="s">
        <v>119</v>
      </c>
      <c r="T178" s="30"/>
      <c r="U178" s="31"/>
      <c r="V178" s="31"/>
      <c r="W178" s="31"/>
      <c r="X178" s="31"/>
      <c r="Y178" s="31"/>
      <c r="Z178" s="36" t="str">
        <f t="shared" si="0"/>
        <v/>
      </c>
      <c r="AA178" s="33">
        <v>0</v>
      </c>
      <c r="AB178" s="33">
        <v>0</v>
      </c>
      <c r="AC178" s="135"/>
      <c r="AD178" s="57"/>
      <c r="AE178" s="57"/>
      <c r="AF178" s="137"/>
      <c r="AG178" s="105"/>
      <c r="AH178" s="82"/>
      <c r="AI178" s="82"/>
      <c r="AJ178" s="98"/>
      <c r="AK178" s="98"/>
      <c r="AL178" s="98"/>
      <c r="AM178" s="80"/>
      <c r="AN178" s="80"/>
      <c r="AO178" s="80"/>
      <c r="AP178" s="80"/>
      <c r="AQ178" s="131"/>
      <c r="AR178" s="114"/>
      <c r="AS178" s="118"/>
    </row>
    <row r="179" spans="1:45" ht="15" customHeight="1">
      <c r="A179" s="121" t="s">
        <v>377</v>
      </c>
      <c r="B179" s="67" t="s">
        <v>42</v>
      </c>
      <c r="C179" s="67" t="s">
        <v>120</v>
      </c>
      <c r="D179" s="145" t="s">
        <v>121</v>
      </c>
      <c r="E179" s="69" t="s">
        <v>122</v>
      </c>
      <c r="F179" s="67" t="s">
        <v>46</v>
      </c>
      <c r="G179" s="91" t="s">
        <v>88</v>
      </c>
      <c r="H179" s="132"/>
      <c r="I179" s="142">
        <v>3.1</v>
      </c>
      <c r="J179" s="110" t="s">
        <v>123</v>
      </c>
      <c r="K179" s="58" t="s">
        <v>48</v>
      </c>
      <c r="L179" s="58" t="s">
        <v>62</v>
      </c>
      <c r="M179" s="110" t="s">
        <v>91</v>
      </c>
      <c r="N179" s="63">
        <v>7</v>
      </c>
      <c r="O179" s="63">
        <v>6</v>
      </c>
      <c r="P179" s="120" t="str">
        <f>IF(AND(N179&lt;&gt;"",O179&lt;&gt;""),IF(AND(N179&gt;5,O179&gt;5),"I",IF(AND(N179&lt;=5,O179&gt;5),"II",IF(AND(N179&gt;5,O179&lt;=5),"IV",IF(AND(N179&lt;=5,O179&lt;=5),"III")))),"")</f>
        <v>I</v>
      </c>
      <c r="Q179" s="58" t="s">
        <v>55</v>
      </c>
      <c r="R179" s="59">
        <v>3</v>
      </c>
      <c r="S179" s="35" t="s">
        <v>124</v>
      </c>
      <c r="T179" s="30"/>
      <c r="U179" s="31" t="s">
        <v>54</v>
      </c>
      <c r="V179" s="31" t="s">
        <v>51</v>
      </c>
      <c r="W179" s="31" t="s">
        <v>51</v>
      </c>
      <c r="X179" s="31" t="s">
        <v>51</v>
      </c>
      <c r="Y179" s="31" t="s">
        <v>51</v>
      </c>
      <c r="Z179" s="36" t="str">
        <f t="shared" si="0"/>
        <v/>
      </c>
      <c r="AA179" s="33">
        <v>0</v>
      </c>
      <c r="AB179" s="33">
        <v>0</v>
      </c>
      <c r="AC179" s="124" t="str">
        <f>IF(SUM(R179:R203)&gt;=1,IF((SUM(R179:R203)/COUNTA(Q179:Q203))=1,IF(SUM(AA179:AA203)&gt;=1,IF(SUM(AA179:AA203)/(SUM(AA179:AA203)+SUM(AB179:AB203))=100%,"SI","NO"),"NO"),"NO"),"")</f>
        <v>NO</v>
      </c>
      <c r="AD179" s="56" t="str">
        <f>IF($N179=1,"b","")</f>
        <v/>
      </c>
      <c r="AE179" s="56" t="str">
        <f>IF($O179=1,"b","")</f>
        <v/>
      </c>
      <c r="AF179" s="63">
        <v>7</v>
      </c>
      <c r="AG179" s="63">
        <v>6</v>
      </c>
      <c r="AH179" s="81">
        <v>0</v>
      </c>
      <c r="AI179" s="81">
        <v>0</v>
      </c>
      <c r="AJ179" s="77">
        <v>1</v>
      </c>
      <c r="AK179" s="77">
        <v>1</v>
      </c>
      <c r="AL179" s="77">
        <v>2</v>
      </c>
      <c r="AM179" s="123" t="str">
        <f>IF($AL179&gt;=2,IF(AND($AF179="",$AG179=""),"",IF(AND($AF179&gt;5,$AG179&gt;5),"I","")),"")</f>
        <v>I</v>
      </c>
      <c r="AN179" s="123" t="str">
        <f>IF($AL179&gt;=2,IF(AND($AF179="",$AG179=""),"",IF(AND($AF179&lt;6,$AG179&gt;5),"II","")),"")</f>
        <v/>
      </c>
      <c r="AO179" s="123" t="str">
        <f>IF($AL179&gt;=2,IF(AND($AF179="",$AG179=""),"",IF(AND($AF179&lt;6,$AG179&lt;6),"III","")),"")</f>
        <v/>
      </c>
      <c r="AP179" s="123" t="str">
        <f>IF($AL179&gt;=2,IF(AND($AF179="",$AG179=""),"",IF(AND($AF179&gt;5,$AG179&lt;6),"IV","")),"")</f>
        <v/>
      </c>
      <c r="AQ179" s="76" t="s">
        <v>56</v>
      </c>
      <c r="AR179" s="113" t="s">
        <v>125</v>
      </c>
      <c r="AS179" s="58">
        <v>100</v>
      </c>
    </row>
    <row r="180" spans="1:45" ht="15" customHeight="1">
      <c r="A180" s="121"/>
      <c r="B180" s="67"/>
      <c r="C180" s="67"/>
      <c r="D180" s="145"/>
      <c r="E180" s="69"/>
      <c r="F180" s="67"/>
      <c r="G180" s="91"/>
      <c r="H180" s="132"/>
      <c r="I180" s="142"/>
      <c r="J180" s="110"/>
      <c r="K180" s="58"/>
      <c r="L180" s="58"/>
      <c r="M180" s="110"/>
      <c r="N180" s="63"/>
      <c r="O180" s="63"/>
      <c r="P180" s="90"/>
      <c r="Q180" s="58"/>
      <c r="R180" s="60"/>
      <c r="S180" s="35" t="s">
        <v>126</v>
      </c>
      <c r="T180" s="30"/>
      <c r="U180" s="31"/>
      <c r="V180" s="31"/>
      <c r="W180" s="31"/>
      <c r="X180" s="31"/>
      <c r="Y180" s="31"/>
      <c r="Z180" s="36" t="str">
        <f t="shared" si="0"/>
        <v/>
      </c>
      <c r="AA180" s="33">
        <v>0</v>
      </c>
      <c r="AB180" s="33">
        <v>0</v>
      </c>
      <c r="AC180" s="141"/>
      <c r="AD180" s="57"/>
      <c r="AE180" s="57"/>
      <c r="AF180" s="63"/>
      <c r="AG180" s="63"/>
      <c r="AH180" s="82"/>
      <c r="AI180" s="82"/>
      <c r="AJ180" s="78"/>
      <c r="AK180" s="78"/>
      <c r="AL180" s="78"/>
      <c r="AM180" s="80"/>
      <c r="AN180" s="80"/>
      <c r="AO180" s="80"/>
      <c r="AP180" s="80"/>
      <c r="AQ180" s="76"/>
      <c r="AR180" s="114"/>
      <c r="AS180" s="118"/>
    </row>
    <row r="181" spans="1:45" ht="15" customHeight="1">
      <c r="A181" s="121"/>
      <c r="B181" s="67"/>
      <c r="C181" s="67"/>
      <c r="D181" s="145"/>
      <c r="E181" s="69"/>
      <c r="F181" s="67"/>
      <c r="G181" s="91"/>
      <c r="H181" s="132"/>
      <c r="I181" s="142"/>
      <c r="J181" s="110"/>
      <c r="K181" s="58"/>
      <c r="L181" s="58"/>
      <c r="M181" s="110"/>
      <c r="N181" s="63"/>
      <c r="O181" s="63"/>
      <c r="P181" s="90"/>
      <c r="Q181" s="58"/>
      <c r="R181" s="60"/>
      <c r="S181" s="35" t="s">
        <v>127</v>
      </c>
      <c r="T181" s="30"/>
      <c r="U181" s="31"/>
      <c r="V181" s="31"/>
      <c r="W181" s="31"/>
      <c r="X181" s="31"/>
      <c r="Y181" s="31"/>
      <c r="Z181" s="36" t="str">
        <f t="shared" si="0"/>
        <v/>
      </c>
      <c r="AA181" s="33">
        <v>0</v>
      </c>
      <c r="AB181" s="33">
        <v>0</v>
      </c>
      <c r="AC181" s="141"/>
      <c r="AD181" s="57"/>
      <c r="AE181" s="57"/>
      <c r="AF181" s="63"/>
      <c r="AG181" s="63"/>
      <c r="AH181" s="82"/>
      <c r="AI181" s="82"/>
      <c r="AJ181" s="78"/>
      <c r="AK181" s="78"/>
      <c r="AL181" s="78"/>
      <c r="AM181" s="80"/>
      <c r="AN181" s="80"/>
      <c r="AO181" s="80"/>
      <c r="AP181" s="80"/>
      <c r="AQ181" s="76"/>
      <c r="AR181" s="114"/>
      <c r="AS181" s="118"/>
    </row>
    <row r="182" spans="1:45" ht="15" customHeight="1">
      <c r="A182" s="121"/>
      <c r="B182" s="67"/>
      <c r="C182" s="67"/>
      <c r="D182" s="145"/>
      <c r="E182" s="69"/>
      <c r="F182" s="67"/>
      <c r="G182" s="91"/>
      <c r="H182" s="132"/>
      <c r="I182" s="142"/>
      <c r="J182" s="110"/>
      <c r="K182" s="58"/>
      <c r="L182" s="58"/>
      <c r="M182" s="110"/>
      <c r="N182" s="63"/>
      <c r="O182" s="63"/>
      <c r="P182" s="90"/>
      <c r="Q182" s="58"/>
      <c r="R182" s="60"/>
      <c r="S182" s="35" t="s">
        <v>128</v>
      </c>
      <c r="T182" s="30"/>
      <c r="U182" s="31"/>
      <c r="V182" s="31"/>
      <c r="W182" s="31"/>
      <c r="X182" s="31"/>
      <c r="Y182" s="31"/>
      <c r="Z182" s="36" t="str">
        <f t="shared" si="0"/>
        <v/>
      </c>
      <c r="AA182" s="33">
        <v>0</v>
      </c>
      <c r="AB182" s="33">
        <v>0</v>
      </c>
      <c r="AC182" s="141"/>
      <c r="AD182" s="57"/>
      <c r="AE182" s="57"/>
      <c r="AF182" s="63"/>
      <c r="AG182" s="63"/>
      <c r="AH182" s="82"/>
      <c r="AI182" s="82"/>
      <c r="AJ182" s="78"/>
      <c r="AK182" s="78"/>
      <c r="AL182" s="78"/>
      <c r="AM182" s="80"/>
      <c r="AN182" s="80"/>
      <c r="AO182" s="80"/>
      <c r="AP182" s="80"/>
      <c r="AQ182" s="76"/>
      <c r="AR182" s="114"/>
      <c r="AS182" s="118"/>
    </row>
    <row r="183" spans="1:45" ht="15" customHeight="1">
      <c r="A183" s="121"/>
      <c r="B183" s="67"/>
      <c r="C183" s="67"/>
      <c r="D183" s="145"/>
      <c r="E183" s="69"/>
      <c r="F183" s="67"/>
      <c r="G183" s="91"/>
      <c r="H183" s="132"/>
      <c r="I183" s="142"/>
      <c r="J183" s="110"/>
      <c r="K183" s="58"/>
      <c r="L183" s="58"/>
      <c r="M183" s="110"/>
      <c r="N183" s="63"/>
      <c r="O183" s="63"/>
      <c r="P183" s="90"/>
      <c r="Q183" s="58"/>
      <c r="R183" s="60"/>
      <c r="S183" s="35" t="s">
        <v>129</v>
      </c>
      <c r="T183" s="30"/>
      <c r="U183" s="31"/>
      <c r="V183" s="31"/>
      <c r="W183" s="31"/>
      <c r="X183" s="31"/>
      <c r="Y183" s="31"/>
      <c r="Z183" s="36" t="str">
        <f t="shared" si="0"/>
        <v/>
      </c>
      <c r="AA183" s="33">
        <v>0</v>
      </c>
      <c r="AB183" s="33">
        <v>0</v>
      </c>
      <c r="AC183" s="141"/>
      <c r="AD183" s="57"/>
      <c r="AE183" s="57"/>
      <c r="AF183" s="63"/>
      <c r="AG183" s="63"/>
      <c r="AH183" s="82"/>
      <c r="AI183" s="82"/>
      <c r="AJ183" s="78"/>
      <c r="AK183" s="78"/>
      <c r="AL183" s="78"/>
      <c r="AM183" s="80"/>
      <c r="AN183" s="80"/>
      <c r="AO183" s="80"/>
      <c r="AP183" s="80"/>
      <c r="AQ183" s="76"/>
      <c r="AR183" s="114"/>
      <c r="AS183" s="118"/>
    </row>
    <row r="184" spans="1:45" ht="15" customHeight="1">
      <c r="A184" s="121"/>
      <c r="B184" s="67"/>
      <c r="C184" s="67"/>
      <c r="D184" s="145"/>
      <c r="E184" s="69"/>
      <c r="F184" s="67"/>
      <c r="G184" s="91"/>
      <c r="H184" s="132"/>
      <c r="I184" s="142">
        <v>3.2</v>
      </c>
      <c r="J184" s="110" t="s">
        <v>130</v>
      </c>
      <c r="K184" s="58" t="s">
        <v>48</v>
      </c>
      <c r="L184" s="58" t="s">
        <v>90</v>
      </c>
      <c r="M184" s="110"/>
      <c r="N184" s="63"/>
      <c r="O184" s="63"/>
      <c r="P184" s="90"/>
      <c r="Q184" s="58" t="s">
        <v>55</v>
      </c>
      <c r="R184" s="59">
        <v>3</v>
      </c>
      <c r="S184" s="35" t="s">
        <v>131</v>
      </c>
      <c r="T184" s="30"/>
      <c r="U184" s="31"/>
      <c r="V184" s="31"/>
      <c r="W184" s="31"/>
      <c r="X184" s="31"/>
      <c r="Y184" s="31"/>
      <c r="Z184" s="36" t="str">
        <f t="shared" si="0"/>
        <v/>
      </c>
      <c r="AA184" s="33">
        <v>0</v>
      </c>
      <c r="AB184" s="33">
        <v>0</v>
      </c>
      <c r="AC184" s="141"/>
      <c r="AD184" s="57"/>
      <c r="AE184" s="57"/>
      <c r="AF184" s="63"/>
      <c r="AG184" s="63"/>
      <c r="AH184" s="82"/>
      <c r="AI184" s="82"/>
      <c r="AJ184" s="78"/>
      <c r="AK184" s="78"/>
      <c r="AL184" s="78"/>
      <c r="AM184" s="80"/>
      <c r="AN184" s="80"/>
      <c r="AO184" s="80"/>
      <c r="AP184" s="80"/>
      <c r="AQ184" s="76"/>
      <c r="AR184" s="113" t="s">
        <v>132</v>
      </c>
      <c r="AS184" s="58">
        <v>100</v>
      </c>
    </row>
    <row r="185" spans="1:45" ht="15" customHeight="1">
      <c r="A185" s="121"/>
      <c r="B185" s="67"/>
      <c r="C185" s="67"/>
      <c r="D185" s="145"/>
      <c r="E185" s="69"/>
      <c r="F185" s="67"/>
      <c r="G185" s="91"/>
      <c r="H185" s="132"/>
      <c r="I185" s="142"/>
      <c r="J185" s="110"/>
      <c r="K185" s="58"/>
      <c r="L185" s="58"/>
      <c r="M185" s="110"/>
      <c r="N185" s="63"/>
      <c r="O185" s="63"/>
      <c r="P185" s="90"/>
      <c r="Q185" s="58"/>
      <c r="R185" s="60"/>
      <c r="S185" s="35" t="s">
        <v>133</v>
      </c>
      <c r="T185" s="30"/>
      <c r="U185" s="31"/>
      <c r="V185" s="31"/>
      <c r="W185" s="31"/>
      <c r="X185" s="31"/>
      <c r="Y185" s="31"/>
      <c r="Z185" s="36" t="str">
        <f t="shared" si="0"/>
        <v/>
      </c>
      <c r="AA185" s="33">
        <v>0</v>
      </c>
      <c r="AB185" s="33">
        <v>0</v>
      </c>
      <c r="AC185" s="141"/>
      <c r="AD185" s="57"/>
      <c r="AE185" s="57"/>
      <c r="AF185" s="63"/>
      <c r="AG185" s="63"/>
      <c r="AH185" s="82"/>
      <c r="AI185" s="82"/>
      <c r="AJ185" s="78"/>
      <c r="AK185" s="78"/>
      <c r="AL185" s="78"/>
      <c r="AM185" s="80"/>
      <c r="AN185" s="80"/>
      <c r="AO185" s="80"/>
      <c r="AP185" s="80"/>
      <c r="AQ185" s="76"/>
      <c r="AR185" s="114"/>
      <c r="AS185" s="118"/>
    </row>
    <row r="186" spans="1:45" ht="15" customHeight="1">
      <c r="A186" s="121"/>
      <c r="B186" s="67"/>
      <c r="C186" s="67"/>
      <c r="D186" s="145"/>
      <c r="E186" s="69"/>
      <c r="F186" s="67"/>
      <c r="G186" s="91"/>
      <c r="H186" s="132"/>
      <c r="I186" s="142"/>
      <c r="J186" s="110"/>
      <c r="K186" s="58"/>
      <c r="L186" s="58"/>
      <c r="M186" s="110"/>
      <c r="N186" s="63"/>
      <c r="O186" s="63"/>
      <c r="P186" s="90"/>
      <c r="Q186" s="58"/>
      <c r="R186" s="60"/>
      <c r="S186" s="35" t="s">
        <v>134</v>
      </c>
      <c r="T186" s="30"/>
      <c r="U186" s="31"/>
      <c r="V186" s="31"/>
      <c r="W186" s="31"/>
      <c r="X186" s="31"/>
      <c r="Y186" s="31"/>
      <c r="Z186" s="36" t="str">
        <f t="shared" si="0"/>
        <v/>
      </c>
      <c r="AA186" s="33">
        <v>0</v>
      </c>
      <c r="AB186" s="33">
        <v>0</v>
      </c>
      <c r="AC186" s="141"/>
      <c r="AD186" s="57"/>
      <c r="AE186" s="57"/>
      <c r="AF186" s="63"/>
      <c r="AG186" s="63"/>
      <c r="AH186" s="82"/>
      <c r="AI186" s="82"/>
      <c r="AJ186" s="78"/>
      <c r="AK186" s="78"/>
      <c r="AL186" s="78"/>
      <c r="AM186" s="80"/>
      <c r="AN186" s="80"/>
      <c r="AO186" s="80"/>
      <c r="AP186" s="80"/>
      <c r="AQ186" s="76"/>
      <c r="AR186" s="114"/>
      <c r="AS186" s="118"/>
    </row>
    <row r="187" spans="1:45" ht="15" customHeight="1">
      <c r="A187" s="121"/>
      <c r="B187" s="67"/>
      <c r="C187" s="67"/>
      <c r="D187" s="145"/>
      <c r="E187" s="69"/>
      <c r="F187" s="67"/>
      <c r="G187" s="91"/>
      <c r="H187" s="132"/>
      <c r="I187" s="142"/>
      <c r="J187" s="110"/>
      <c r="K187" s="58"/>
      <c r="L187" s="58"/>
      <c r="M187" s="110"/>
      <c r="N187" s="63"/>
      <c r="O187" s="63"/>
      <c r="P187" s="90"/>
      <c r="Q187" s="58"/>
      <c r="R187" s="60"/>
      <c r="S187" s="35" t="s">
        <v>135</v>
      </c>
      <c r="T187" s="30"/>
      <c r="U187" s="31"/>
      <c r="V187" s="31"/>
      <c r="W187" s="31"/>
      <c r="X187" s="31"/>
      <c r="Y187" s="31"/>
      <c r="Z187" s="36" t="str">
        <f t="shared" si="0"/>
        <v/>
      </c>
      <c r="AA187" s="33">
        <v>0</v>
      </c>
      <c r="AB187" s="33">
        <v>0</v>
      </c>
      <c r="AC187" s="141"/>
      <c r="AD187" s="57"/>
      <c r="AE187" s="57"/>
      <c r="AF187" s="63"/>
      <c r="AG187" s="63"/>
      <c r="AH187" s="82"/>
      <c r="AI187" s="82"/>
      <c r="AJ187" s="78"/>
      <c r="AK187" s="78"/>
      <c r="AL187" s="78"/>
      <c r="AM187" s="80"/>
      <c r="AN187" s="80"/>
      <c r="AO187" s="80"/>
      <c r="AP187" s="80"/>
      <c r="AQ187" s="76"/>
      <c r="AR187" s="114"/>
      <c r="AS187" s="118"/>
    </row>
    <row r="188" spans="1:45" ht="15" customHeight="1">
      <c r="A188" s="121"/>
      <c r="B188" s="67"/>
      <c r="C188" s="67"/>
      <c r="D188" s="145"/>
      <c r="E188" s="69"/>
      <c r="F188" s="67"/>
      <c r="G188" s="91"/>
      <c r="H188" s="132"/>
      <c r="I188" s="142"/>
      <c r="J188" s="110"/>
      <c r="K188" s="58"/>
      <c r="L188" s="58"/>
      <c r="M188" s="110"/>
      <c r="N188" s="63"/>
      <c r="O188" s="63"/>
      <c r="P188" s="90"/>
      <c r="Q188" s="58"/>
      <c r="R188" s="60"/>
      <c r="S188" s="35" t="s">
        <v>136</v>
      </c>
      <c r="T188" s="30"/>
      <c r="U188" s="31"/>
      <c r="V188" s="31"/>
      <c r="W188" s="31"/>
      <c r="X188" s="31"/>
      <c r="Y188" s="31"/>
      <c r="Z188" s="36" t="str">
        <f t="shared" si="0"/>
        <v/>
      </c>
      <c r="AA188" s="33">
        <v>0</v>
      </c>
      <c r="AB188" s="33">
        <v>0</v>
      </c>
      <c r="AC188" s="141"/>
      <c r="AD188" s="57"/>
      <c r="AE188" s="57"/>
      <c r="AF188" s="63"/>
      <c r="AG188" s="63"/>
      <c r="AH188" s="82"/>
      <c r="AI188" s="82"/>
      <c r="AJ188" s="78"/>
      <c r="AK188" s="78"/>
      <c r="AL188" s="78"/>
      <c r="AM188" s="80"/>
      <c r="AN188" s="80"/>
      <c r="AO188" s="80"/>
      <c r="AP188" s="80"/>
      <c r="AQ188" s="76"/>
      <c r="AR188" s="114"/>
      <c r="AS188" s="118"/>
    </row>
    <row r="189" spans="1:45" ht="1.5" customHeight="1">
      <c r="A189" s="121"/>
      <c r="B189" s="67"/>
      <c r="C189" s="67"/>
      <c r="D189" s="145"/>
      <c r="E189" s="69"/>
      <c r="F189" s="67"/>
      <c r="G189" s="91"/>
      <c r="H189" s="132"/>
      <c r="I189" s="142">
        <v>3.3</v>
      </c>
      <c r="J189" s="110" t="s">
        <v>69</v>
      </c>
      <c r="K189" s="58" t="s">
        <v>137</v>
      </c>
      <c r="L189" s="58" t="s">
        <v>62</v>
      </c>
      <c r="M189" s="110"/>
      <c r="N189" s="63"/>
      <c r="O189" s="63"/>
      <c r="P189" s="90"/>
      <c r="Q189" s="58" t="s">
        <v>55</v>
      </c>
      <c r="R189" s="59">
        <v>3</v>
      </c>
      <c r="S189" s="35" t="s">
        <v>138</v>
      </c>
      <c r="T189" s="30"/>
      <c r="U189" s="31"/>
      <c r="V189" s="31"/>
      <c r="W189" s="31"/>
      <c r="X189" s="31"/>
      <c r="Y189" s="31"/>
      <c r="Z189" s="36" t="str">
        <f t="shared" si="0"/>
        <v/>
      </c>
      <c r="AA189" s="33">
        <v>0</v>
      </c>
      <c r="AB189" s="33">
        <v>0</v>
      </c>
      <c r="AC189" s="141"/>
      <c r="AD189" s="57"/>
      <c r="AE189" s="57"/>
      <c r="AF189" s="63"/>
      <c r="AG189" s="63"/>
      <c r="AH189" s="82"/>
      <c r="AI189" s="82"/>
      <c r="AJ189" s="78"/>
      <c r="AK189" s="78"/>
      <c r="AL189" s="78"/>
      <c r="AM189" s="80"/>
      <c r="AN189" s="80"/>
      <c r="AO189" s="80"/>
      <c r="AP189" s="80"/>
      <c r="AQ189" s="76"/>
      <c r="AR189" s="113" t="s">
        <v>139</v>
      </c>
      <c r="AS189" s="58"/>
    </row>
    <row r="190" spans="1:45" ht="15" hidden="1" customHeight="1">
      <c r="A190" s="121"/>
      <c r="B190" s="67"/>
      <c r="C190" s="67"/>
      <c r="D190" s="145"/>
      <c r="E190" s="69"/>
      <c r="F190" s="67"/>
      <c r="G190" s="91"/>
      <c r="H190" s="132"/>
      <c r="I190" s="142"/>
      <c r="J190" s="110"/>
      <c r="K190" s="58"/>
      <c r="L190" s="58"/>
      <c r="M190" s="110"/>
      <c r="N190" s="63"/>
      <c r="O190" s="63"/>
      <c r="P190" s="90"/>
      <c r="Q190" s="58"/>
      <c r="R190" s="60"/>
      <c r="S190" s="35" t="s">
        <v>140</v>
      </c>
      <c r="T190" s="30"/>
      <c r="U190" s="31"/>
      <c r="V190" s="31"/>
      <c r="W190" s="31"/>
      <c r="X190" s="31"/>
      <c r="Y190" s="31"/>
      <c r="Z190" s="36" t="str">
        <f t="shared" si="0"/>
        <v/>
      </c>
      <c r="AA190" s="33">
        <v>0</v>
      </c>
      <c r="AB190" s="33">
        <v>0</v>
      </c>
      <c r="AC190" s="141"/>
      <c r="AD190" s="57"/>
      <c r="AE190" s="57"/>
      <c r="AF190" s="63"/>
      <c r="AG190" s="63"/>
      <c r="AH190" s="82"/>
      <c r="AI190" s="82"/>
      <c r="AJ190" s="78"/>
      <c r="AK190" s="78"/>
      <c r="AL190" s="78"/>
      <c r="AM190" s="80"/>
      <c r="AN190" s="80"/>
      <c r="AO190" s="80"/>
      <c r="AP190" s="80"/>
      <c r="AQ190" s="76"/>
      <c r="AR190" s="114"/>
      <c r="AS190" s="118"/>
    </row>
    <row r="191" spans="1:45" ht="15" hidden="1" customHeight="1">
      <c r="A191" s="121"/>
      <c r="B191" s="67"/>
      <c r="C191" s="67"/>
      <c r="D191" s="145"/>
      <c r="E191" s="69"/>
      <c r="F191" s="67"/>
      <c r="G191" s="91"/>
      <c r="H191" s="132"/>
      <c r="I191" s="142"/>
      <c r="J191" s="110"/>
      <c r="K191" s="58"/>
      <c r="L191" s="58"/>
      <c r="M191" s="110"/>
      <c r="N191" s="63"/>
      <c r="O191" s="63"/>
      <c r="P191" s="90"/>
      <c r="Q191" s="58"/>
      <c r="R191" s="60"/>
      <c r="S191" s="35" t="s">
        <v>141</v>
      </c>
      <c r="T191" s="30"/>
      <c r="U191" s="31"/>
      <c r="V191" s="31"/>
      <c r="W191" s="31"/>
      <c r="X191" s="31"/>
      <c r="Y191" s="31"/>
      <c r="Z191" s="36" t="str">
        <f t="shared" si="0"/>
        <v/>
      </c>
      <c r="AA191" s="33">
        <v>0</v>
      </c>
      <c r="AB191" s="33">
        <v>0</v>
      </c>
      <c r="AC191" s="141"/>
      <c r="AD191" s="57"/>
      <c r="AE191" s="57"/>
      <c r="AF191" s="63"/>
      <c r="AG191" s="63"/>
      <c r="AH191" s="82"/>
      <c r="AI191" s="82"/>
      <c r="AJ191" s="78"/>
      <c r="AK191" s="78"/>
      <c r="AL191" s="78"/>
      <c r="AM191" s="80"/>
      <c r="AN191" s="80"/>
      <c r="AO191" s="80"/>
      <c r="AP191" s="80"/>
      <c r="AQ191" s="76"/>
      <c r="AR191" s="114"/>
      <c r="AS191" s="118"/>
    </row>
    <row r="192" spans="1:45" ht="15" hidden="1" customHeight="1">
      <c r="A192" s="121"/>
      <c r="B192" s="67"/>
      <c r="C192" s="67"/>
      <c r="D192" s="145"/>
      <c r="E192" s="69"/>
      <c r="F192" s="67"/>
      <c r="G192" s="91"/>
      <c r="H192" s="132"/>
      <c r="I192" s="142"/>
      <c r="J192" s="110"/>
      <c r="K192" s="58"/>
      <c r="L192" s="58"/>
      <c r="M192" s="110"/>
      <c r="N192" s="63"/>
      <c r="O192" s="63"/>
      <c r="P192" s="90"/>
      <c r="Q192" s="58"/>
      <c r="R192" s="60"/>
      <c r="S192" s="35" t="s">
        <v>142</v>
      </c>
      <c r="T192" s="30"/>
      <c r="U192" s="31"/>
      <c r="V192" s="31"/>
      <c r="W192" s="31"/>
      <c r="X192" s="31"/>
      <c r="Y192" s="31"/>
      <c r="Z192" s="36" t="str">
        <f t="shared" si="0"/>
        <v/>
      </c>
      <c r="AA192" s="33">
        <v>0</v>
      </c>
      <c r="AB192" s="33">
        <v>0</v>
      </c>
      <c r="AC192" s="141"/>
      <c r="AD192" s="57"/>
      <c r="AE192" s="57"/>
      <c r="AF192" s="63"/>
      <c r="AG192" s="63"/>
      <c r="AH192" s="82"/>
      <c r="AI192" s="82"/>
      <c r="AJ192" s="78"/>
      <c r="AK192" s="78"/>
      <c r="AL192" s="78"/>
      <c r="AM192" s="80"/>
      <c r="AN192" s="80"/>
      <c r="AO192" s="80"/>
      <c r="AP192" s="80"/>
      <c r="AQ192" s="76"/>
      <c r="AR192" s="114"/>
      <c r="AS192" s="118"/>
    </row>
    <row r="193" spans="1:45" ht="15" hidden="1" customHeight="1">
      <c r="A193" s="121"/>
      <c r="B193" s="67"/>
      <c r="C193" s="67"/>
      <c r="D193" s="145"/>
      <c r="E193" s="69"/>
      <c r="F193" s="67"/>
      <c r="G193" s="91"/>
      <c r="H193" s="132"/>
      <c r="I193" s="142"/>
      <c r="J193" s="110"/>
      <c r="K193" s="58"/>
      <c r="L193" s="58"/>
      <c r="M193" s="110"/>
      <c r="N193" s="63"/>
      <c r="O193" s="63"/>
      <c r="P193" s="90"/>
      <c r="Q193" s="58"/>
      <c r="R193" s="60"/>
      <c r="S193" s="35" t="s">
        <v>143</v>
      </c>
      <c r="T193" s="30"/>
      <c r="U193" s="31"/>
      <c r="V193" s="31"/>
      <c r="W193" s="31"/>
      <c r="X193" s="31"/>
      <c r="Y193" s="31"/>
      <c r="Z193" s="36" t="str">
        <f t="shared" si="0"/>
        <v/>
      </c>
      <c r="AA193" s="33">
        <v>0</v>
      </c>
      <c r="AB193" s="33">
        <v>0</v>
      </c>
      <c r="AC193" s="141"/>
      <c r="AD193" s="57"/>
      <c r="AE193" s="57"/>
      <c r="AF193" s="63"/>
      <c r="AG193" s="63"/>
      <c r="AH193" s="82"/>
      <c r="AI193" s="82"/>
      <c r="AJ193" s="78"/>
      <c r="AK193" s="78"/>
      <c r="AL193" s="78"/>
      <c r="AM193" s="80"/>
      <c r="AN193" s="80"/>
      <c r="AO193" s="80"/>
      <c r="AP193" s="80"/>
      <c r="AQ193" s="76"/>
      <c r="AR193" s="114"/>
      <c r="AS193" s="118"/>
    </row>
    <row r="194" spans="1:45" ht="15" hidden="1" customHeight="1">
      <c r="A194" s="121"/>
      <c r="B194" s="67"/>
      <c r="C194" s="67"/>
      <c r="D194" s="145"/>
      <c r="E194" s="69"/>
      <c r="F194" s="67"/>
      <c r="G194" s="91"/>
      <c r="H194" s="132"/>
      <c r="I194" s="142">
        <v>3.4</v>
      </c>
      <c r="J194" s="110"/>
      <c r="K194" s="58"/>
      <c r="L194" s="58"/>
      <c r="M194" s="110"/>
      <c r="N194" s="63"/>
      <c r="O194" s="63"/>
      <c r="P194" s="90"/>
      <c r="Q194" s="58"/>
      <c r="R194" s="59">
        <v>0</v>
      </c>
      <c r="S194" s="35" t="s">
        <v>144</v>
      </c>
      <c r="T194" s="30"/>
      <c r="U194" s="31"/>
      <c r="V194" s="31"/>
      <c r="W194" s="31"/>
      <c r="X194" s="31"/>
      <c r="Y194" s="31"/>
      <c r="Z194" s="36" t="str">
        <f t="shared" ref="Z194:Z257" si="1">IF($T194&lt;&gt;"",IF(AND(V194="SI",W194="SI",X194="SI",Y194="SI"),"Suficiente",IF(OR(V194="NO",W194="NO",X194="NO",Y194="NO"),"Deficiente",IF(OR(V194="",W194="",X194="",Y194=""),"Falta Valorar el Control",""))),"")</f>
        <v/>
      </c>
      <c r="AA194" s="33">
        <v>0</v>
      </c>
      <c r="AB194" s="33">
        <v>0</v>
      </c>
      <c r="AC194" s="141"/>
      <c r="AD194" s="57"/>
      <c r="AE194" s="57"/>
      <c r="AF194" s="63"/>
      <c r="AG194" s="63"/>
      <c r="AH194" s="82"/>
      <c r="AI194" s="82"/>
      <c r="AJ194" s="78"/>
      <c r="AK194" s="78"/>
      <c r="AL194" s="78"/>
      <c r="AM194" s="80"/>
      <c r="AN194" s="80"/>
      <c r="AO194" s="80"/>
      <c r="AP194" s="80"/>
      <c r="AQ194" s="76"/>
      <c r="AR194" s="113"/>
      <c r="AS194" s="58"/>
    </row>
    <row r="195" spans="1:45" ht="15" hidden="1" customHeight="1">
      <c r="A195" s="121"/>
      <c r="B195" s="67"/>
      <c r="C195" s="67"/>
      <c r="D195" s="145"/>
      <c r="E195" s="69"/>
      <c r="F195" s="67"/>
      <c r="G195" s="91"/>
      <c r="H195" s="132"/>
      <c r="I195" s="142"/>
      <c r="J195" s="110"/>
      <c r="K195" s="58"/>
      <c r="L195" s="58"/>
      <c r="M195" s="110"/>
      <c r="N195" s="63"/>
      <c r="O195" s="63"/>
      <c r="P195" s="90"/>
      <c r="Q195" s="58"/>
      <c r="R195" s="60"/>
      <c r="S195" s="35" t="s">
        <v>145</v>
      </c>
      <c r="T195" s="30"/>
      <c r="U195" s="31"/>
      <c r="V195" s="31"/>
      <c r="W195" s="31"/>
      <c r="X195" s="31"/>
      <c r="Y195" s="31"/>
      <c r="Z195" s="36" t="str">
        <f t="shared" si="1"/>
        <v/>
      </c>
      <c r="AA195" s="33">
        <v>0</v>
      </c>
      <c r="AB195" s="33">
        <v>0</v>
      </c>
      <c r="AC195" s="141"/>
      <c r="AD195" s="57"/>
      <c r="AE195" s="57"/>
      <c r="AF195" s="63"/>
      <c r="AG195" s="63"/>
      <c r="AH195" s="82"/>
      <c r="AI195" s="82"/>
      <c r="AJ195" s="78"/>
      <c r="AK195" s="78"/>
      <c r="AL195" s="78"/>
      <c r="AM195" s="80"/>
      <c r="AN195" s="80"/>
      <c r="AO195" s="80"/>
      <c r="AP195" s="80"/>
      <c r="AQ195" s="76"/>
      <c r="AR195" s="114"/>
      <c r="AS195" s="118"/>
    </row>
    <row r="196" spans="1:45" ht="15" hidden="1" customHeight="1">
      <c r="A196" s="121"/>
      <c r="B196" s="67"/>
      <c r="C196" s="67"/>
      <c r="D196" s="145"/>
      <c r="E196" s="69"/>
      <c r="F196" s="67"/>
      <c r="G196" s="91"/>
      <c r="H196" s="132"/>
      <c r="I196" s="142"/>
      <c r="J196" s="110"/>
      <c r="K196" s="58"/>
      <c r="L196" s="58"/>
      <c r="M196" s="110"/>
      <c r="N196" s="63"/>
      <c r="O196" s="63"/>
      <c r="P196" s="90"/>
      <c r="Q196" s="58"/>
      <c r="R196" s="60"/>
      <c r="S196" s="35" t="s">
        <v>146</v>
      </c>
      <c r="T196" s="30"/>
      <c r="U196" s="31"/>
      <c r="V196" s="31"/>
      <c r="W196" s="31"/>
      <c r="X196" s="31"/>
      <c r="Y196" s="31"/>
      <c r="Z196" s="36" t="str">
        <f t="shared" si="1"/>
        <v/>
      </c>
      <c r="AA196" s="33">
        <v>0</v>
      </c>
      <c r="AB196" s="33">
        <v>0</v>
      </c>
      <c r="AC196" s="141"/>
      <c r="AD196" s="57"/>
      <c r="AE196" s="57"/>
      <c r="AF196" s="63"/>
      <c r="AG196" s="63"/>
      <c r="AH196" s="82"/>
      <c r="AI196" s="82"/>
      <c r="AJ196" s="78"/>
      <c r="AK196" s="78"/>
      <c r="AL196" s="78"/>
      <c r="AM196" s="80"/>
      <c r="AN196" s="80"/>
      <c r="AO196" s="80"/>
      <c r="AP196" s="80"/>
      <c r="AQ196" s="76"/>
      <c r="AR196" s="114"/>
      <c r="AS196" s="118"/>
    </row>
    <row r="197" spans="1:45" ht="15" hidden="1" customHeight="1">
      <c r="A197" s="121"/>
      <c r="B197" s="67"/>
      <c r="C197" s="67"/>
      <c r="D197" s="145"/>
      <c r="E197" s="69"/>
      <c r="F197" s="67"/>
      <c r="G197" s="91"/>
      <c r="H197" s="132"/>
      <c r="I197" s="142"/>
      <c r="J197" s="110"/>
      <c r="K197" s="58"/>
      <c r="L197" s="58"/>
      <c r="M197" s="110"/>
      <c r="N197" s="63"/>
      <c r="O197" s="63"/>
      <c r="P197" s="90"/>
      <c r="Q197" s="58"/>
      <c r="R197" s="60"/>
      <c r="S197" s="35" t="s">
        <v>147</v>
      </c>
      <c r="T197" s="30"/>
      <c r="U197" s="31"/>
      <c r="V197" s="31"/>
      <c r="W197" s="31"/>
      <c r="X197" s="31"/>
      <c r="Y197" s="31"/>
      <c r="Z197" s="36" t="str">
        <f t="shared" si="1"/>
        <v/>
      </c>
      <c r="AA197" s="33">
        <v>0</v>
      </c>
      <c r="AB197" s="33">
        <v>0</v>
      </c>
      <c r="AC197" s="141"/>
      <c r="AD197" s="57"/>
      <c r="AE197" s="57"/>
      <c r="AF197" s="63"/>
      <c r="AG197" s="63"/>
      <c r="AH197" s="82"/>
      <c r="AI197" s="82"/>
      <c r="AJ197" s="78"/>
      <c r="AK197" s="78"/>
      <c r="AL197" s="78"/>
      <c r="AM197" s="80"/>
      <c r="AN197" s="80"/>
      <c r="AO197" s="80"/>
      <c r="AP197" s="80"/>
      <c r="AQ197" s="76"/>
      <c r="AR197" s="114"/>
      <c r="AS197" s="118"/>
    </row>
    <row r="198" spans="1:45" ht="15" hidden="1" customHeight="1">
      <c r="A198" s="121"/>
      <c r="B198" s="67"/>
      <c r="C198" s="67"/>
      <c r="D198" s="145"/>
      <c r="E198" s="69"/>
      <c r="F198" s="67"/>
      <c r="G198" s="91"/>
      <c r="H198" s="132"/>
      <c r="I198" s="142"/>
      <c r="J198" s="110"/>
      <c r="K198" s="58"/>
      <c r="L198" s="58"/>
      <c r="M198" s="110"/>
      <c r="N198" s="63"/>
      <c r="O198" s="63"/>
      <c r="P198" s="90"/>
      <c r="Q198" s="58"/>
      <c r="R198" s="60"/>
      <c r="S198" s="35" t="s">
        <v>148</v>
      </c>
      <c r="T198" s="30"/>
      <c r="U198" s="31"/>
      <c r="V198" s="31"/>
      <c r="W198" s="31"/>
      <c r="X198" s="31"/>
      <c r="Y198" s="31"/>
      <c r="Z198" s="36" t="str">
        <f t="shared" si="1"/>
        <v/>
      </c>
      <c r="AA198" s="33">
        <v>0</v>
      </c>
      <c r="AB198" s="33">
        <v>0</v>
      </c>
      <c r="AC198" s="141"/>
      <c r="AD198" s="57"/>
      <c r="AE198" s="57"/>
      <c r="AF198" s="63"/>
      <c r="AG198" s="63"/>
      <c r="AH198" s="82"/>
      <c r="AI198" s="82"/>
      <c r="AJ198" s="78"/>
      <c r="AK198" s="78"/>
      <c r="AL198" s="78"/>
      <c r="AM198" s="80"/>
      <c r="AN198" s="80"/>
      <c r="AO198" s="80"/>
      <c r="AP198" s="80"/>
      <c r="AQ198" s="76"/>
      <c r="AR198" s="114"/>
      <c r="AS198" s="118"/>
    </row>
    <row r="199" spans="1:45" ht="15" hidden="1" customHeight="1">
      <c r="A199" s="121"/>
      <c r="B199" s="67"/>
      <c r="C199" s="67"/>
      <c r="D199" s="145"/>
      <c r="E199" s="69"/>
      <c r="F199" s="67"/>
      <c r="G199" s="91"/>
      <c r="H199" s="132"/>
      <c r="I199" s="142">
        <v>3.5</v>
      </c>
      <c r="J199" s="110"/>
      <c r="K199" s="58"/>
      <c r="L199" s="58"/>
      <c r="M199" s="110"/>
      <c r="N199" s="63"/>
      <c r="O199" s="63"/>
      <c r="P199" s="90"/>
      <c r="Q199" s="58"/>
      <c r="R199" s="59">
        <v>0</v>
      </c>
      <c r="S199" s="35" t="s">
        <v>149</v>
      </c>
      <c r="T199" s="30"/>
      <c r="U199" s="31"/>
      <c r="V199" s="31"/>
      <c r="W199" s="31"/>
      <c r="X199" s="31"/>
      <c r="Y199" s="31"/>
      <c r="Z199" s="36" t="str">
        <f t="shared" si="1"/>
        <v/>
      </c>
      <c r="AA199" s="33">
        <v>0</v>
      </c>
      <c r="AB199" s="33">
        <v>0</v>
      </c>
      <c r="AC199" s="141"/>
      <c r="AD199" s="57"/>
      <c r="AE199" s="57"/>
      <c r="AF199" s="63"/>
      <c r="AG199" s="63"/>
      <c r="AH199" s="82"/>
      <c r="AI199" s="82"/>
      <c r="AJ199" s="78"/>
      <c r="AK199" s="78"/>
      <c r="AL199" s="78"/>
      <c r="AM199" s="80"/>
      <c r="AN199" s="80"/>
      <c r="AO199" s="80"/>
      <c r="AP199" s="80"/>
      <c r="AQ199" s="76"/>
      <c r="AR199" s="113"/>
      <c r="AS199" s="58"/>
    </row>
    <row r="200" spans="1:45" ht="15" hidden="1" customHeight="1">
      <c r="A200" s="121"/>
      <c r="B200" s="67"/>
      <c r="C200" s="67"/>
      <c r="D200" s="145"/>
      <c r="E200" s="69"/>
      <c r="F200" s="67"/>
      <c r="G200" s="91"/>
      <c r="H200" s="132"/>
      <c r="I200" s="142"/>
      <c r="J200" s="110"/>
      <c r="K200" s="58"/>
      <c r="L200" s="58"/>
      <c r="M200" s="110"/>
      <c r="N200" s="63"/>
      <c r="O200" s="63"/>
      <c r="P200" s="90"/>
      <c r="Q200" s="58"/>
      <c r="R200" s="60"/>
      <c r="S200" s="35" t="s">
        <v>150</v>
      </c>
      <c r="T200" s="30"/>
      <c r="U200" s="31"/>
      <c r="V200" s="31"/>
      <c r="W200" s="31"/>
      <c r="X200" s="31"/>
      <c r="Y200" s="31"/>
      <c r="Z200" s="36" t="str">
        <f t="shared" si="1"/>
        <v/>
      </c>
      <c r="AA200" s="33">
        <v>0</v>
      </c>
      <c r="AB200" s="33">
        <v>0</v>
      </c>
      <c r="AC200" s="141"/>
      <c r="AD200" s="57"/>
      <c r="AE200" s="57"/>
      <c r="AF200" s="63"/>
      <c r="AG200" s="63"/>
      <c r="AH200" s="82"/>
      <c r="AI200" s="82"/>
      <c r="AJ200" s="78"/>
      <c r="AK200" s="78"/>
      <c r="AL200" s="78"/>
      <c r="AM200" s="80"/>
      <c r="AN200" s="80"/>
      <c r="AO200" s="80"/>
      <c r="AP200" s="80"/>
      <c r="AQ200" s="76"/>
      <c r="AR200" s="114"/>
      <c r="AS200" s="118"/>
    </row>
    <row r="201" spans="1:45" ht="15" hidden="1" customHeight="1">
      <c r="A201" s="121"/>
      <c r="B201" s="67"/>
      <c r="C201" s="67"/>
      <c r="D201" s="145"/>
      <c r="E201" s="69"/>
      <c r="F201" s="67"/>
      <c r="G201" s="91"/>
      <c r="H201" s="132"/>
      <c r="I201" s="142"/>
      <c r="J201" s="110"/>
      <c r="K201" s="58"/>
      <c r="L201" s="58"/>
      <c r="M201" s="110"/>
      <c r="N201" s="63"/>
      <c r="O201" s="63"/>
      <c r="P201" s="90"/>
      <c r="Q201" s="58"/>
      <c r="R201" s="60"/>
      <c r="S201" s="35" t="s">
        <v>151</v>
      </c>
      <c r="T201" s="30"/>
      <c r="U201" s="31"/>
      <c r="V201" s="31"/>
      <c r="W201" s="31"/>
      <c r="X201" s="31"/>
      <c r="Y201" s="31"/>
      <c r="Z201" s="36" t="str">
        <f t="shared" si="1"/>
        <v/>
      </c>
      <c r="AA201" s="33">
        <v>0</v>
      </c>
      <c r="AB201" s="33">
        <v>0</v>
      </c>
      <c r="AC201" s="141"/>
      <c r="AD201" s="57"/>
      <c r="AE201" s="57"/>
      <c r="AF201" s="63"/>
      <c r="AG201" s="63"/>
      <c r="AH201" s="82"/>
      <c r="AI201" s="82"/>
      <c r="AJ201" s="78"/>
      <c r="AK201" s="78"/>
      <c r="AL201" s="78"/>
      <c r="AM201" s="80"/>
      <c r="AN201" s="80"/>
      <c r="AO201" s="80"/>
      <c r="AP201" s="80"/>
      <c r="AQ201" s="76"/>
      <c r="AR201" s="114"/>
      <c r="AS201" s="118"/>
    </row>
    <row r="202" spans="1:45" ht="15" hidden="1" customHeight="1">
      <c r="A202" s="121"/>
      <c r="B202" s="67"/>
      <c r="C202" s="67"/>
      <c r="D202" s="145"/>
      <c r="E202" s="69"/>
      <c r="F202" s="67"/>
      <c r="G202" s="91"/>
      <c r="H202" s="132"/>
      <c r="I202" s="142"/>
      <c r="J202" s="110"/>
      <c r="K202" s="58"/>
      <c r="L202" s="58"/>
      <c r="M202" s="110"/>
      <c r="N202" s="63"/>
      <c r="O202" s="63"/>
      <c r="P202" s="90"/>
      <c r="Q202" s="58"/>
      <c r="R202" s="60"/>
      <c r="S202" s="35" t="s">
        <v>152</v>
      </c>
      <c r="T202" s="30"/>
      <c r="U202" s="31"/>
      <c r="V202" s="31"/>
      <c r="W202" s="31"/>
      <c r="X202" s="31"/>
      <c r="Y202" s="31"/>
      <c r="Z202" s="36" t="str">
        <f t="shared" si="1"/>
        <v/>
      </c>
      <c r="AA202" s="33">
        <v>0</v>
      </c>
      <c r="AB202" s="33">
        <v>0</v>
      </c>
      <c r="AC202" s="141"/>
      <c r="AD202" s="57"/>
      <c r="AE202" s="57"/>
      <c r="AF202" s="63"/>
      <c r="AG202" s="63"/>
      <c r="AH202" s="82"/>
      <c r="AI202" s="82"/>
      <c r="AJ202" s="78"/>
      <c r="AK202" s="78"/>
      <c r="AL202" s="78"/>
      <c r="AM202" s="80"/>
      <c r="AN202" s="80"/>
      <c r="AO202" s="80"/>
      <c r="AP202" s="80"/>
      <c r="AQ202" s="76"/>
      <c r="AR202" s="114"/>
      <c r="AS202" s="118"/>
    </row>
    <row r="203" spans="1:45" ht="15" hidden="1" customHeight="1">
      <c r="A203" s="121"/>
      <c r="B203" s="67"/>
      <c r="C203" s="67"/>
      <c r="D203" s="145"/>
      <c r="E203" s="69"/>
      <c r="F203" s="67"/>
      <c r="G203" s="91"/>
      <c r="H203" s="132"/>
      <c r="I203" s="142"/>
      <c r="J203" s="110"/>
      <c r="K203" s="58"/>
      <c r="L203" s="58"/>
      <c r="M203" s="110"/>
      <c r="N203" s="63"/>
      <c r="O203" s="63"/>
      <c r="P203" s="90"/>
      <c r="Q203" s="58"/>
      <c r="R203" s="60"/>
      <c r="S203" s="35" t="s">
        <v>153</v>
      </c>
      <c r="T203" s="30"/>
      <c r="U203" s="31"/>
      <c r="V203" s="31"/>
      <c r="W203" s="31"/>
      <c r="X203" s="31"/>
      <c r="Y203" s="31"/>
      <c r="Z203" s="36" t="str">
        <f t="shared" si="1"/>
        <v/>
      </c>
      <c r="AA203" s="33">
        <v>0</v>
      </c>
      <c r="AB203" s="33">
        <v>0</v>
      </c>
      <c r="AC203" s="141"/>
      <c r="AD203" s="57"/>
      <c r="AE203" s="57"/>
      <c r="AF203" s="63"/>
      <c r="AG203" s="63"/>
      <c r="AH203" s="82"/>
      <c r="AI203" s="82"/>
      <c r="AJ203" s="78"/>
      <c r="AK203" s="78"/>
      <c r="AL203" s="78"/>
      <c r="AM203" s="80"/>
      <c r="AN203" s="80"/>
      <c r="AO203" s="80"/>
      <c r="AP203" s="80"/>
      <c r="AQ203" s="76"/>
      <c r="AR203" s="114"/>
      <c r="AS203" s="118"/>
    </row>
    <row r="204" spans="1:45" ht="15" customHeight="1">
      <c r="A204" s="66" t="s">
        <v>375</v>
      </c>
      <c r="B204" s="67" t="s">
        <v>154</v>
      </c>
      <c r="C204" s="68" t="s">
        <v>43</v>
      </c>
      <c r="D204" s="68" t="s">
        <v>155</v>
      </c>
      <c r="E204" s="111" t="s">
        <v>156</v>
      </c>
      <c r="F204" s="68" t="s">
        <v>46</v>
      </c>
      <c r="G204" s="91" t="s">
        <v>88</v>
      </c>
      <c r="H204" s="85"/>
      <c r="I204" s="61">
        <v>1.1000000000000001</v>
      </c>
      <c r="J204" s="110" t="s">
        <v>157</v>
      </c>
      <c r="K204" s="58" t="s">
        <v>48</v>
      </c>
      <c r="L204" s="58" t="s">
        <v>62</v>
      </c>
      <c r="M204" s="110" t="s">
        <v>158</v>
      </c>
      <c r="N204" s="63">
        <v>6</v>
      </c>
      <c r="O204" s="63">
        <v>7</v>
      </c>
      <c r="P204" s="89" t="str">
        <f>IF(AND(N204&lt;&gt;"",O204&lt;&gt;""),IF(AND(N204&gt;5,O204&gt;5),"I",IF(AND(N204&lt;=5,O204&gt;5),"II",IF(AND(N204&gt;5,O204&lt;=5),"IV",IF(AND(N204&lt;=5,O204&lt;=5),"III")))),"")</f>
        <v>I</v>
      </c>
      <c r="Q204" s="58" t="s">
        <v>55</v>
      </c>
      <c r="R204" s="59">
        <v>3</v>
      </c>
      <c r="S204" s="29" t="s">
        <v>52</v>
      </c>
      <c r="T204" s="30"/>
      <c r="U204" s="31"/>
      <c r="V204" s="31"/>
      <c r="W204" s="31"/>
      <c r="X204" s="31"/>
      <c r="Y204" s="31"/>
      <c r="Z204" s="32" t="str">
        <f t="shared" si="1"/>
        <v/>
      </c>
      <c r="AA204" s="33">
        <v>0</v>
      </c>
      <c r="AB204" s="33">
        <v>0</v>
      </c>
      <c r="AC204" s="54" t="str">
        <f>IF(SUM(R204:R228)&gt;=1,IF((SUM(R204:R228)/COUNTA(Q204:Q228))=1,IF(SUM(AA204:AA228)&gt;=1,IF(SUM(AA204:AA228)/(SUM(AA204:AA228)+SUM(AB204:AB228))=100%,"SI","NO"),"NO"),"NO"),"")</f>
        <v>NO</v>
      </c>
      <c r="AD204" s="56" t="str">
        <f>IF($N204=1,"b","")</f>
        <v/>
      </c>
      <c r="AE204" s="56" t="str">
        <f>IF($O204=1,"b","")</f>
        <v/>
      </c>
      <c r="AF204" s="63">
        <v>6</v>
      </c>
      <c r="AG204" s="63">
        <v>7</v>
      </c>
      <c r="AH204" s="81">
        <v>0</v>
      </c>
      <c r="AI204" s="81">
        <v>0</v>
      </c>
      <c r="AJ204" s="77">
        <v>1</v>
      </c>
      <c r="AK204" s="77">
        <v>1</v>
      </c>
      <c r="AL204" s="77">
        <v>2</v>
      </c>
      <c r="AM204" s="79" t="str">
        <f>IF($AL204&gt;=2,IF(AND($AF204="",$AG204=""),"",IF(AND($AF204&gt;5,$AG204&gt;5),"I","")),"")</f>
        <v>I</v>
      </c>
      <c r="AN204" s="79" t="str">
        <f>IF($AL204&gt;=2,IF(AND($AF204="",$AG204=""),"",IF(AND($AF204&lt;6,$AG204&gt;5),"II","")),"")</f>
        <v/>
      </c>
      <c r="AO204" s="79" t="str">
        <f>IF($AL204&gt;=2,IF(AND($AF204="",$AG204=""),"",IF(AND($AF204&lt;6,$AG204&lt;6),"III","")),"")</f>
        <v/>
      </c>
      <c r="AP204" s="79" t="str">
        <f>IF($AL204&gt;=2,IF(AND($AF204="",$AG204=""),"",IF(AND($AF204&gt;5,$AG204&lt;6),"IV","")),"")</f>
        <v/>
      </c>
      <c r="AQ204" s="76" t="s">
        <v>159</v>
      </c>
      <c r="AR204" s="113" t="s">
        <v>598</v>
      </c>
      <c r="AS204" s="58">
        <v>100</v>
      </c>
    </row>
    <row r="205" spans="1:45" ht="15" customHeight="1">
      <c r="A205" s="66"/>
      <c r="B205" s="67"/>
      <c r="C205" s="68"/>
      <c r="D205" s="68"/>
      <c r="E205" s="111"/>
      <c r="F205" s="68"/>
      <c r="G205" s="91"/>
      <c r="H205" s="85"/>
      <c r="I205" s="61"/>
      <c r="J205" s="110"/>
      <c r="K205" s="58"/>
      <c r="L205" s="58"/>
      <c r="M205" s="110"/>
      <c r="N205" s="63"/>
      <c r="O205" s="63"/>
      <c r="P205" s="90"/>
      <c r="Q205" s="58"/>
      <c r="R205" s="60"/>
      <c r="S205" s="29" t="s">
        <v>57</v>
      </c>
      <c r="T205" s="30"/>
      <c r="U205" s="31"/>
      <c r="V205" s="31"/>
      <c r="W205" s="31"/>
      <c r="X205" s="31"/>
      <c r="Y205" s="31"/>
      <c r="Z205" s="32" t="str">
        <f t="shared" si="1"/>
        <v/>
      </c>
      <c r="AA205" s="33">
        <v>0</v>
      </c>
      <c r="AB205" s="33">
        <v>0</v>
      </c>
      <c r="AC205" s="55"/>
      <c r="AD205" s="57"/>
      <c r="AE205" s="57"/>
      <c r="AF205" s="63"/>
      <c r="AG205" s="63"/>
      <c r="AH205" s="82"/>
      <c r="AI205" s="82"/>
      <c r="AJ205" s="78"/>
      <c r="AK205" s="78"/>
      <c r="AL205" s="78"/>
      <c r="AM205" s="80"/>
      <c r="AN205" s="80"/>
      <c r="AO205" s="80"/>
      <c r="AP205" s="80"/>
      <c r="AQ205" s="76"/>
      <c r="AR205" s="113"/>
      <c r="AS205" s="58"/>
    </row>
    <row r="206" spans="1:45" ht="15" customHeight="1">
      <c r="A206" s="66"/>
      <c r="B206" s="67"/>
      <c r="C206" s="68"/>
      <c r="D206" s="68"/>
      <c r="E206" s="111"/>
      <c r="F206" s="68"/>
      <c r="G206" s="91"/>
      <c r="H206" s="85"/>
      <c r="I206" s="61"/>
      <c r="J206" s="110"/>
      <c r="K206" s="58"/>
      <c r="L206" s="58"/>
      <c r="M206" s="110"/>
      <c r="N206" s="63"/>
      <c r="O206" s="63"/>
      <c r="P206" s="90"/>
      <c r="Q206" s="58"/>
      <c r="R206" s="60"/>
      <c r="S206" s="29" t="s">
        <v>59</v>
      </c>
      <c r="T206" s="30"/>
      <c r="U206" s="31"/>
      <c r="V206" s="31"/>
      <c r="W206" s="31"/>
      <c r="X206" s="31"/>
      <c r="Y206" s="31"/>
      <c r="Z206" s="32" t="str">
        <f t="shared" si="1"/>
        <v/>
      </c>
      <c r="AA206" s="33">
        <v>0</v>
      </c>
      <c r="AB206" s="33">
        <v>0</v>
      </c>
      <c r="AC206" s="55"/>
      <c r="AD206" s="57"/>
      <c r="AE206" s="57"/>
      <c r="AF206" s="63"/>
      <c r="AG206" s="63"/>
      <c r="AH206" s="82"/>
      <c r="AI206" s="82"/>
      <c r="AJ206" s="78"/>
      <c r="AK206" s="78"/>
      <c r="AL206" s="78"/>
      <c r="AM206" s="80"/>
      <c r="AN206" s="80"/>
      <c r="AO206" s="80"/>
      <c r="AP206" s="80"/>
      <c r="AQ206" s="76"/>
      <c r="AR206" s="113"/>
      <c r="AS206" s="58"/>
    </row>
    <row r="207" spans="1:45" ht="15" customHeight="1">
      <c r="A207" s="66"/>
      <c r="B207" s="67"/>
      <c r="C207" s="68"/>
      <c r="D207" s="68"/>
      <c r="E207" s="111"/>
      <c r="F207" s="68"/>
      <c r="G207" s="91"/>
      <c r="H207" s="85"/>
      <c r="I207" s="61"/>
      <c r="J207" s="110"/>
      <c r="K207" s="58"/>
      <c r="L207" s="58"/>
      <c r="M207" s="110"/>
      <c r="N207" s="63"/>
      <c r="O207" s="63"/>
      <c r="P207" s="90"/>
      <c r="Q207" s="58"/>
      <c r="R207" s="60"/>
      <c r="S207" s="29" t="s">
        <v>60</v>
      </c>
      <c r="T207" s="30"/>
      <c r="U207" s="31"/>
      <c r="V207" s="31"/>
      <c r="W207" s="31"/>
      <c r="X207" s="31"/>
      <c r="Y207" s="31"/>
      <c r="Z207" s="32" t="str">
        <f t="shared" si="1"/>
        <v/>
      </c>
      <c r="AA207" s="33">
        <v>0</v>
      </c>
      <c r="AB207" s="33">
        <v>0</v>
      </c>
      <c r="AC207" s="55"/>
      <c r="AD207" s="57"/>
      <c r="AE207" s="57"/>
      <c r="AF207" s="63"/>
      <c r="AG207" s="63"/>
      <c r="AH207" s="82"/>
      <c r="AI207" s="82"/>
      <c r="AJ207" s="78"/>
      <c r="AK207" s="78"/>
      <c r="AL207" s="78"/>
      <c r="AM207" s="80"/>
      <c r="AN207" s="80"/>
      <c r="AO207" s="80"/>
      <c r="AP207" s="80"/>
      <c r="AQ207" s="76"/>
      <c r="AR207" s="113"/>
      <c r="AS207" s="58"/>
    </row>
    <row r="208" spans="1:45" ht="15" customHeight="1">
      <c r="A208" s="66"/>
      <c r="B208" s="67"/>
      <c r="C208" s="68"/>
      <c r="D208" s="68"/>
      <c r="E208" s="111"/>
      <c r="F208" s="68"/>
      <c r="G208" s="91"/>
      <c r="H208" s="85"/>
      <c r="I208" s="61"/>
      <c r="J208" s="110"/>
      <c r="K208" s="58"/>
      <c r="L208" s="58"/>
      <c r="M208" s="110"/>
      <c r="N208" s="63"/>
      <c r="O208" s="63"/>
      <c r="P208" s="90"/>
      <c r="Q208" s="58"/>
      <c r="R208" s="60"/>
      <c r="S208" s="29" t="s">
        <v>61</v>
      </c>
      <c r="T208" s="30"/>
      <c r="U208" s="31"/>
      <c r="V208" s="31"/>
      <c r="W208" s="31"/>
      <c r="X208" s="31"/>
      <c r="Y208" s="31"/>
      <c r="Z208" s="32" t="str">
        <f t="shared" si="1"/>
        <v/>
      </c>
      <c r="AA208" s="33">
        <v>0</v>
      </c>
      <c r="AB208" s="33">
        <v>0</v>
      </c>
      <c r="AC208" s="55"/>
      <c r="AD208" s="57"/>
      <c r="AE208" s="57"/>
      <c r="AF208" s="63"/>
      <c r="AG208" s="63"/>
      <c r="AH208" s="82"/>
      <c r="AI208" s="82"/>
      <c r="AJ208" s="78"/>
      <c r="AK208" s="78"/>
      <c r="AL208" s="78"/>
      <c r="AM208" s="80"/>
      <c r="AN208" s="80"/>
      <c r="AO208" s="80"/>
      <c r="AP208" s="80"/>
      <c r="AQ208" s="76"/>
      <c r="AR208" s="113"/>
      <c r="AS208" s="58"/>
    </row>
    <row r="209" spans="1:45" ht="15" customHeight="1">
      <c r="A209" s="66"/>
      <c r="B209" s="67"/>
      <c r="C209" s="68"/>
      <c r="D209" s="68"/>
      <c r="E209" s="111"/>
      <c r="F209" s="68"/>
      <c r="G209" s="91"/>
      <c r="H209" s="85"/>
      <c r="I209" s="61">
        <v>1.2</v>
      </c>
      <c r="J209" s="110" t="s">
        <v>160</v>
      </c>
      <c r="K209" s="58" t="s">
        <v>48</v>
      </c>
      <c r="L209" s="58" t="s">
        <v>90</v>
      </c>
      <c r="M209" s="110"/>
      <c r="N209" s="63"/>
      <c r="O209" s="63"/>
      <c r="P209" s="90"/>
      <c r="Q209" s="58" t="s">
        <v>55</v>
      </c>
      <c r="R209" s="59">
        <v>3</v>
      </c>
      <c r="S209" s="29" t="s">
        <v>63</v>
      </c>
      <c r="T209" s="30"/>
      <c r="U209" s="31"/>
      <c r="V209" s="31"/>
      <c r="W209" s="31"/>
      <c r="X209" s="31"/>
      <c r="Y209" s="31"/>
      <c r="Z209" s="32" t="str">
        <f t="shared" si="1"/>
        <v/>
      </c>
      <c r="AA209" s="33">
        <v>0</v>
      </c>
      <c r="AB209" s="33">
        <v>0</v>
      </c>
      <c r="AC209" s="55"/>
      <c r="AD209" s="57"/>
      <c r="AE209" s="57"/>
      <c r="AF209" s="63"/>
      <c r="AG209" s="63"/>
      <c r="AH209" s="82"/>
      <c r="AI209" s="82"/>
      <c r="AJ209" s="78"/>
      <c r="AK209" s="78"/>
      <c r="AL209" s="78"/>
      <c r="AM209" s="80"/>
      <c r="AN209" s="80"/>
      <c r="AO209" s="80"/>
      <c r="AP209" s="80"/>
      <c r="AQ209" s="76"/>
      <c r="AR209" s="113" t="s">
        <v>161</v>
      </c>
      <c r="AS209" s="58">
        <v>100</v>
      </c>
    </row>
    <row r="210" spans="1:45" ht="15" customHeight="1">
      <c r="A210" s="66"/>
      <c r="B210" s="67"/>
      <c r="C210" s="68"/>
      <c r="D210" s="68"/>
      <c r="E210" s="111"/>
      <c r="F210" s="68"/>
      <c r="G210" s="91"/>
      <c r="H210" s="85"/>
      <c r="I210" s="61"/>
      <c r="J210" s="110"/>
      <c r="K210" s="58"/>
      <c r="L210" s="58"/>
      <c r="M210" s="110"/>
      <c r="N210" s="63"/>
      <c r="O210" s="63"/>
      <c r="P210" s="90"/>
      <c r="Q210" s="58"/>
      <c r="R210" s="60"/>
      <c r="S210" s="29" t="s">
        <v>64</v>
      </c>
      <c r="T210" s="30"/>
      <c r="U210" s="31" t="s">
        <v>54</v>
      </c>
      <c r="V210" s="31" t="s">
        <v>51</v>
      </c>
      <c r="W210" s="31" t="s">
        <v>51</v>
      </c>
      <c r="X210" s="31" t="s">
        <v>51</v>
      </c>
      <c r="Y210" s="31" t="s">
        <v>51</v>
      </c>
      <c r="Z210" s="32" t="str">
        <f t="shared" si="1"/>
        <v/>
      </c>
      <c r="AA210" s="33">
        <v>0</v>
      </c>
      <c r="AB210" s="33">
        <v>0</v>
      </c>
      <c r="AC210" s="55"/>
      <c r="AD210" s="57"/>
      <c r="AE210" s="57"/>
      <c r="AF210" s="63"/>
      <c r="AG210" s="63"/>
      <c r="AH210" s="82"/>
      <c r="AI210" s="82"/>
      <c r="AJ210" s="78"/>
      <c r="AK210" s="78"/>
      <c r="AL210" s="78"/>
      <c r="AM210" s="80"/>
      <c r="AN210" s="80"/>
      <c r="AO210" s="80"/>
      <c r="AP210" s="80"/>
      <c r="AQ210" s="76"/>
      <c r="AR210" s="114"/>
      <c r="AS210" s="118"/>
    </row>
    <row r="211" spans="1:45" ht="15" customHeight="1">
      <c r="A211" s="66"/>
      <c r="B211" s="67"/>
      <c r="C211" s="68"/>
      <c r="D211" s="68"/>
      <c r="E211" s="111"/>
      <c r="F211" s="68"/>
      <c r="G211" s="91"/>
      <c r="H211" s="85"/>
      <c r="I211" s="61"/>
      <c r="J211" s="110"/>
      <c r="K211" s="58"/>
      <c r="L211" s="58"/>
      <c r="M211" s="110"/>
      <c r="N211" s="63"/>
      <c r="O211" s="63"/>
      <c r="P211" s="90"/>
      <c r="Q211" s="58"/>
      <c r="R211" s="60"/>
      <c r="S211" s="29" t="s">
        <v>65</v>
      </c>
      <c r="T211" s="30"/>
      <c r="U211" s="31" t="s">
        <v>186</v>
      </c>
      <c r="V211" s="31" t="s">
        <v>55</v>
      </c>
      <c r="W211" s="31" t="s">
        <v>55</v>
      </c>
      <c r="X211" s="31" t="s">
        <v>51</v>
      </c>
      <c r="Y211" s="31" t="s">
        <v>51</v>
      </c>
      <c r="Z211" s="32" t="str">
        <f t="shared" si="1"/>
        <v/>
      </c>
      <c r="AA211" s="33">
        <v>0</v>
      </c>
      <c r="AB211" s="33">
        <v>0</v>
      </c>
      <c r="AC211" s="55"/>
      <c r="AD211" s="57"/>
      <c r="AE211" s="57"/>
      <c r="AF211" s="63"/>
      <c r="AG211" s="63"/>
      <c r="AH211" s="82"/>
      <c r="AI211" s="82"/>
      <c r="AJ211" s="78"/>
      <c r="AK211" s="78"/>
      <c r="AL211" s="78"/>
      <c r="AM211" s="80"/>
      <c r="AN211" s="80"/>
      <c r="AO211" s="80"/>
      <c r="AP211" s="80"/>
      <c r="AQ211" s="76"/>
      <c r="AR211" s="114"/>
      <c r="AS211" s="118"/>
    </row>
    <row r="212" spans="1:45" ht="15" customHeight="1">
      <c r="A212" s="66"/>
      <c r="B212" s="67"/>
      <c r="C212" s="68"/>
      <c r="D212" s="68"/>
      <c r="E212" s="111"/>
      <c r="F212" s="68"/>
      <c r="G212" s="91"/>
      <c r="H212" s="85"/>
      <c r="I212" s="61"/>
      <c r="J212" s="110"/>
      <c r="K212" s="58"/>
      <c r="L212" s="58"/>
      <c r="M212" s="110"/>
      <c r="N212" s="63"/>
      <c r="O212" s="63"/>
      <c r="P212" s="90"/>
      <c r="Q212" s="58"/>
      <c r="R212" s="60"/>
      <c r="S212" s="29" t="s">
        <v>67</v>
      </c>
      <c r="T212" s="30"/>
      <c r="U212" s="31"/>
      <c r="V212" s="31"/>
      <c r="W212" s="31"/>
      <c r="X212" s="31"/>
      <c r="Y212" s="31"/>
      <c r="Z212" s="32" t="str">
        <f t="shared" si="1"/>
        <v/>
      </c>
      <c r="AA212" s="33">
        <v>0</v>
      </c>
      <c r="AB212" s="33">
        <v>0</v>
      </c>
      <c r="AC212" s="55"/>
      <c r="AD212" s="57"/>
      <c r="AE212" s="57"/>
      <c r="AF212" s="63"/>
      <c r="AG212" s="63"/>
      <c r="AH212" s="82"/>
      <c r="AI212" s="82"/>
      <c r="AJ212" s="78"/>
      <c r="AK212" s="78"/>
      <c r="AL212" s="78"/>
      <c r="AM212" s="80"/>
      <c r="AN212" s="80"/>
      <c r="AO212" s="80"/>
      <c r="AP212" s="80"/>
      <c r="AQ212" s="76"/>
      <c r="AR212" s="114"/>
      <c r="AS212" s="118"/>
    </row>
    <row r="213" spans="1:45" ht="15" customHeight="1">
      <c r="A213" s="66"/>
      <c r="B213" s="67"/>
      <c r="C213" s="68"/>
      <c r="D213" s="68"/>
      <c r="E213" s="111"/>
      <c r="F213" s="68"/>
      <c r="G213" s="91"/>
      <c r="H213" s="85"/>
      <c r="I213" s="61"/>
      <c r="J213" s="110"/>
      <c r="K213" s="58"/>
      <c r="L213" s="58"/>
      <c r="M213" s="110"/>
      <c r="N213" s="63"/>
      <c r="O213" s="63"/>
      <c r="P213" s="90"/>
      <c r="Q213" s="58"/>
      <c r="R213" s="60"/>
      <c r="S213" s="29" t="s">
        <v>68</v>
      </c>
      <c r="T213" s="30"/>
      <c r="U213" s="31"/>
      <c r="V213" s="31"/>
      <c r="W213" s="31"/>
      <c r="X213" s="31"/>
      <c r="Y213" s="31"/>
      <c r="Z213" s="32" t="str">
        <f t="shared" si="1"/>
        <v/>
      </c>
      <c r="AA213" s="33">
        <v>0</v>
      </c>
      <c r="AB213" s="33">
        <v>0</v>
      </c>
      <c r="AC213" s="55"/>
      <c r="AD213" s="57"/>
      <c r="AE213" s="57"/>
      <c r="AF213" s="63"/>
      <c r="AG213" s="63"/>
      <c r="AH213" s="82"/>
      <c r="AI213" s="82"/>
      <c r="AJ213" s="78"/>
      <c r="AK213" s="78"/>
      <c r="AL213" s="78"/>
      <c r="AM213" s="80"/>
      <c r="AN213" s="80"/>
      <c r="AO213" s="80"/>
      <c r="AP213" s="80"/>
      <c r="AQ213" s="76"/>
      <c r="AR213" s="114"/>
      <c r="AS213" s="118"/>
    </row>
    <row r="214" spans="1:45" ht="1.5" customHeight="1">
      <c r="A214" s="66"/>
      <c r="B214" s="67"/>
      <c r="C214" s="68"/>
      <c r="D214" s="68"/>
      <c r="E214" s="111"/>
      <c r="F214" s="68"/>
      <c r="G214" s="91"/>
      <c r="H214" s="85"/>
      <c r="I214" s="61">
        <v>1.3</v>
      </c>
      <c r="J214" s="110"/>
      <c r="K214" s="58"/>
      <c r="L214" s="58"/>
      <c r="M214" s="110"/>
      <c r="N214" s="63"/>
      <c r="O214" s="63"/>
      <c r="P214" s="90"/>
      <c r="Q214" s="58"/>
      <c r="R214" s="59">
        <v>0</v>
      </c>
      <c r="S214" s="29" t="s">
        <v>71</v>
      </c>
      <c r="T214" s="30"/>
      <c r="U214" s="31"/>
      <c r="V214" s="31"/>
      <c r="W214" s="31"/>
      <c r="X214" s="31"/>
      <c r="Y214" s="31"/>
      <c r="Z214" s="32" t="str">
        <f t="shared" si="1"/>
        <v/>
      </c>
      <c r="AA214" s="33">
        <v>0</v>
      </c>
      <c r="AB214" s="33">
        <v>0</v>
      </c>
      <c r="AC214" s="55"/>
      <c r="AD214" s="57"/>
      <c r="AE214" s="57"/>
      <c r="AF214" s="63"/>
      <c r="AG214" s="63"/>
      <c r="AH214" s="82"/>
      <c r="AI214" s="82"/>
      <c r="AJ214" s="78"/>
      <c r="AK214" s="78"/>
      <c r="AL214" s="78"/>
      <c r="AM214" s="80"/>
      <c r="AN214" s="80"/>
      <c r="AO214" s="80"/>
      <c r="AP214" s="80"/>
      <c r="AQ214" s="76"/>
      <c r="AR214" s="113"/>
      <c r="AS214" s="58">
        <v>50</v>
      </c>
    </row>
    <row r="215" spans="1:45" ht="15" hidden="1" customHeight="1">
      <c r="A215" s="66"/>
      <c r="B215" s="67"/>
      <c r="C215" s="68"/>
      <c r="D215" s="68"/>
      <c r="E215" s="111"/>
      <c r="F215" s="68"/>
      <c r="G215" s="91"/>
      <c r="H215" s="85"/>
      <c r="I215" s="61"/>
      <c r="J215" s="110"/>
      <c r="K215" s="58"/>
      <c r="L215" s="58"/>
      <c r="M215" s="110"/>
      <c r="N215" s="63"/>
      <c r="O215" s="63"/>
      <c r="P215" s="90"/>
      <c r="Q215" s="58"/>
      <c r="R215" s="60"/>
      <c r="S215" s="29" t="s">
        <v>72</v>
      </c>
      <c r="T215" s="30"/>
      <c r="U215" s="31"/>
      <c r="V215" s="31"/>
      <c r="W215" s="31"/>
      <c r="X215" s="31"/>
      <c r="Y215" s="31"/>
      <c r="Z215" s="32" t="str">
        <f t="shared" si="1"/>
        <v/>
      </c>
      <c r="AA215" s="33">
        <v>0</v>
      </c>
      <c r="AB215" s="33">
        <v>0</v>
      </c>
      <c r="AC215" s="55"/>
      <c r="AD215" s="57"/>
      <c r="AE215" s="57"/>
      <c r="AF215" s="63"/>
      <c r="AG215" s="63"/>
      <c r="AH215" s="82"/>
      <c r="AI215" s="82"/>
      <c r="AJ215" s="78"/>
      <c r="AK215" s="78"/>
      <c r="AL215" s="78"/>
      <c r="AM215" s="80"/>
      <c r="AN215" s="80"/>
      <c r="AO215" s="80"/>
      <c r="AP215" s="80"/>
      <c r="AQ215" s="76"/>
      <c r="AR215" s="114"/>
      <c r="AS215" s="118"/>
    </row>
    <row r="216" spans="1:45" ht="15" hidden="1" customHeight="1">
      <c r="A216" s="66"/>
      <c r="B216" s="67"/>
      <c r="C216" s="68"/>
      <c r="D216" s="68"/>
      <c r="E216" s="111"/>
      <c r="F216" s="68"/>
      <c r="G216" s="91"/>
      <c r="H216" s="85"/>
      <c r="I216" s="61"/>
      <c r="J216" s="110"/>
      <c r="K216" s="58"/>
      <c r="L216" s="58"/>
      <c r="M216" s="110"/>
      <c r="N216" s="63"/>
      <c r="O216" s="63"/>
      <c r="P216" s="90"/>
      <c r="Q216" s="58"/>
      <c r="R216" s="60"/>
      <c r="S216" s="29" t="s">
        <v>73</v>
      </c>
      <c r="T216" s="30"/>
      <c r="U216" s="31"/>
      <c r="V216" s="31"/>
      <c r="W216" s="31"/>
      <c r="X216" s="31"/>
      <c r="Y216" s="31"/>
      <c r="Z216" s="32" t="str">
        <f t="shared" si="1"/>
        <v/>
      </c>
      <c r="AA216" s="33">
        <v>0</v>
      </c>
      <c r="AB216" s="33">
        <v>0</v>
      </c>
      <c r="AC216" s="55"/>
      <c r="AD216" s="57"/>
      <c r="AE216" s="57"/>
      <c r="AF216" s="63"/>
      <c r="AG216" s="63"/>
      <c r="AH216" s="82"/>
      <c r="AI216" s="82"/>
      <c r="AJ216" s="78"/>
      <c r="AK216" s="78"/>
      <c r="AL216" s="78"/>
      <c r="AM216" s="80"/>
      <c r="AN216" s="80"/>
      <c r="AO216" s="80"/>
      <c r="AP216" s="80"/>
      <c r="AQ216" s="76"/>
      <c r="AR216" s="114"/>
      <c r="AS216" s="118"/>
    </row>
    <row r="217" spans="1:45" ht="15" hidden="1" customHeight="1">
      <c r="A217" s="66"/>
      <c r="B217" s="67"/>
      <c r="C217" s="68"/>
      <c r="D217" s="68"/>
      <c r="E217" s="111"/>
      <c r="F217" s="68"/>
      <c r="G217" s="91"/>
      <c r="H217" s="85"/>
      <c r="I217" s="61"/>
      <c r="J217" s="110"/>
      <c r="K217" s="58"/>
      <c r="L217" s="58"/>
      <c r="M217" s="110"/>
      <c r="N217" s="63"/>
      <c r="O217" s="63"/>
      <c r="P217" s="90"/>
      <c r="Q217" s="58"/>
      <c r="R217" s="60"/>
      <c r="S217" s="29" t="s">
        <v>74</v>
      </c>
      <c r="T217" s="30"/>
      <c r="U217" s="31"/>
      <c r="V217" s="31"/>
      <c r="W217" s="31"/>
      <c r="X217" s="31"/>
      <c r="Y217" s="31"/>
      <c r="Z217" s="32" t="str">
        <f t="shared" si="1"/>
        <v/>
      </c>
      <c r="AA217" s="33">
        <v>0</v>
      </c>
      <c r="AB217" s="33">
        <v>0</v>
      </c>
      <c r="AC217" s="55"/>
      <c r="AD217" s="57"/>
      <c r="AE217" s="57"/>
      <c r="AF217" s="63"/>
      <c r="AG217" s="63"/>
      <c r="AH217" s="82"/>
      <c r="AI217" s="82"/>
      <c r="AJ217" s="78"/>
      <c r="AK217" s="78"/>
      <c r="AL217" s="78"/>
      <c r="AM217" s="80"/>
      <c r="AN217" s="80"/>
      <c r="AO217" s="80"/>
      <c r="AP217" s="80"/>
      <c r="AQ217" s="76"/>
      <c r="AR217" s="114"/>
      <c r="AS217" s="118"/>
    </row>
    <row r="218" spans="1:45" ht="15" hidden="1" customHeight="1">
      <c r="A218" s="66"/>
      <c r="B218" s="67"/>
      <c r="C218" s="68"/>
      <c r="D218" s="68"/>
      <c r="E218" s="111"/>
      <c r="F218" s="68"/>
      <c r="G218" s="91"/>
      <c r="H218" s="85"/>
      <c r="I218" s="61"/>
      <c r="J218" s="110"/>
      <c r="K218" s="58"/>
      <c r="L218" s="58"/>
      <c r="M218" s="110"/>
      <c r="N218" s="63"/>
      <c r="O218" s="63"/>
      <c r="P218" s="90"/>
      <c r="Q218" s="58"/>
      <c r="R218" s="60"/>
      <c r="S218" s="29" t="s">
        <v>75</v>
      </c>
      <c r="T218" s="30"/>
      <c r="U218" s="31"/>
      <c r="V218" s="31"/>
      <c r="W218" s="31"/>
      <c r="X218" s="31"/>
      <c r="Y218" s="31"/>
      <c r="Z218" s="32" t="str">
        <f t="shared" si="1"/>
        <v/>
      </c>
      <c r="AA218" s="33">
        <v>0</v>
      </c>
      <c r="AB218" s="33">
        <v>0</v>
      </c>
      <c r="AC218" s="55"/>
      <c r="AD218" s="57"/>
      <c r="AE218" s="57"/>
      <c r="AF218" s="63"/>
      <c r="AG218" s="63"/>
      <c r="AH218" s="82"/>
      <c r="AI218" s="82"/>
      <c r="AJ218" s="78"/>
      <c r="AK218" s="78"/>
      <c r="AL218" s="78"/>
      <c r="AM218" s="80"/>
      <c r="AN218" s="80"/>
      <c r="AO218" s="80"/>
      <c r="AP218" s="80"/>
      <c r="AQ218" s="76"/>
      <c r="AR218" s="114"/>
      <c r="AS218" s="118"/>
    </row>
    <row r="219" spans="1:45" ht="15" hidden="1" customHeight="1">
      <c r="A219" s="66"/>
      <c r="B219" s="67"/>
      <c r="C219" s="68"/>
      <c r="D219" s="68"/>
      <c r="E219" s="111"/>
      <c r="F219" s="68"/>
      <c r="G219" s="91"/>
      <c r="H219" s="85"/>
      <c r="I219" s="61">
        <v>1.4</v>
      </c>
      <c r="J219" s="110"/>
      <c r="K219" s="58"/>
      <c r="L219" s="58"/>
      <c r="M219" s="110"/>
      <c r="N219" s="63"/>
      <c r="O219" s="63"/>
      <c r="P219" s="90"/>
      <c r="Q219" s="58"/>
      <c r="R219" s="59">
        <v>0</v>
      </c>
      <c r="S219" s="29" t="s">
        <v>76</v>
      </c>
      <c r="T219" s="30"/>
      <c r="U219" s="31"/>
      <c r="V219" s="31"/>
      <c r="W219" s="31"/>
      <c r="X219" s="31"/>
      <c r="Y219" s="31"/>
      <c r="Z219" s="32" t="str">
        <f t="shared" si="1"/>
        <v/>
      </c>
      <c r="AA219" s="33">
        <v>0</v>
      </c>
      <c r="AB219" s="33">
        <v>0</v>
      </c>
      <c r="AC219" s="55"/>
      <c r="AD219" s="57"/>
      <c r="AE219" s="57"/>
      <c r="AF219" s="63"/>
      <c r="AG219" s="63"/>
      <c r="AH219" s="82"/>
      <c r="AI219" s="82"/>
      <c r="AJ219" s="78"/>
      <c r="AK219" s="78"/>
      <c r="AL219" s="78"/>
      <c r="AM219" s="80"/>
      <c r="AN219" s="80"/>
      <c r="AO219" s="80"/>
      <c r="AP219" s="80"/>
      <c r="AQ219" s="76"/>
      <c r="AR219" s="113"/>
      <c r="AS219" s="58"/>
    </row>
    <row r="220" spans="1:45" ht="15" hidden="1" customHeight="1">
      <c r="A220" s="66"/>
      <c r="B220" s="67"/>
      <c r="C220" s="68"/>
      <c r="D220" s="68"/>
      <c r="E220" s="111"/>
      <c r="F220" s="68"/>
      <c r="G220" s="91"/>
      <c r="H220" s="85"/>
      <c r="I220" s="61"/>
      <c r="J220" s="110"/>
      <c r="K220" s="58"/>
      <c r="L220" s="58"/>
      <c r="M220" s="110"/>
      <c r="N220" s="63"/>
      <c r="O220" s="63"/>
      <c r="P220" s="90"/>
      <c r="Q220" s="58"/>
      <c r="R220" s="60"/>
      <c r="S220" s="29" t="s">
        <v>77</v>
      </c>
      <c r="T220" s="30"/>
      <c r="U220" s="31"/>
      <c r="V220" s="31"/>
      <c r="W220" s="31"/>
      <c r="X220" s="31"/>
      <c r="Y220" s="31"/>
      <c r="Z220" s="32" t="str">
        <f t="shared" si="1"/>
        <v/>
      </c>
      <c r="AA220" s="33">
        <v>0</v>
      </c>
      <c r="AB220" s="33">
        <v>0</v>
      </c>
      <c r="AC220" s="55"/>
      <c r="AD220" s="57"/>
      <c r="AE220" s="57"/>
      <c r="AF220" s="63"/>
      <c r="AG220" s="63"/>
      <c r="AH220" s="82"/>
      <c r="AI220" s="82"/>
      <c r="AJ220" s="78"/>
      <c r="AK220" s="78"/>
      <c r="AL220" s="78"/>
      <c r="AM220" s="80"/>
      <c r="AN220" s="80"/>
      <c r="AO220" s="80"/>
      <c r="AP220" s="80"/>
      <c r="AQ220" s="76"/>
      <c r="AR220" s="114"/>
      <c r="AS220" s="118"/>
    </row>
    <row r="221" spans="1:45" ht="15" hidden="1" customHeight="1">
      <c r="A221" s="66"/>
      <c r="B221" s="67"/>
      <c r="C221" s="68"/>
      <c r="D221" s="68"/>
      <c r="E221" s="111"/>
      <c r="F221" s="68"/>
      <c r="G221" s="91"/>
      <c r="H221" s="85"/>
      <c r="I221" s="61"/>
      <c r="J221" s="110"/>
      <c r="K221" s="58"/>
      <c r="L221" s="58"/>
      <c r="M221" s="110"/>
      <c r="N221" s="63"/>
      <c r="O221" s="63"/>
      <c r="P221" s="90"/>
      <c r="Q221" s="58"/>
      <c r="R221" s="60"/>
      <c r="S221" s="29" t="s">
        <v>78</v>
      </c>
      <c r="T221" s="30"/>
      <c r="U221" s="31"/>
      <c r="V221" s="31"/>
      <c r="W221" s="31"/>
      <c r="X221" s="31"/>
      <c r="Y221" s="31"/>
      <c r="Z221" s="32" t="str">
        <f t="shared" si="1"/>
        <v/>
      </c>
      <c r="AA221" s="33">
        <v>0</v>
      </c>
      <c r="AB221" s="33">
        <v>0</v>
      </c>
      <c r="AC221" s="55"/>
      <c r="AD221" s="57"/>
      <c r="AE221" s="57"/>
      <c r="AF221" s="63"/>
      <c r="AG221" s="63"/>
      <c r="AH221" s="82"/>
      <c r="AI221" s="82"/>
      <c r="AJ221" s="78"/>
      <c r="AK221" s="78"/>
      <c r="AL221" s="78"/>
      <c r="AM221" s="80"/>
      <c r="AN221" s="80"/>
      <c r="AO221" s="80"/>
      <c r="AP221" s="80"/>
      <c r="AQ221" s="76"/>
      <c r="AR221" s="114"/>
      <c r="AS221" s="118"/>
    </row>
    <row r="222" spans="1:45" ht="15" hidden="1" customHeight="1">
      <c r="A222" s="66"/>
      <c r="B222" s="67"/>
      <c r="C222" s="68"/>
      <c r="D222" s="68"/>
      <c r="E222" s="111"/>
      <c r="F222" s="68"/>
      <c r="G222" s="91"/>
      <c r="H222" s="85"/>
      <c r="I222" s="61"/>
      <c r="J222" s="110"/>
      <c r="K222" s="58"/>
      <c r="L222" s="58"/>
      <c r="M222" s="110"/>
      <c r="N222" s="63"/>
      <c r="O222" s="63"/>
      <c r="P222" s="90"/>
      <c r="Q222" s="58"/>
      <c r="R222" s="60"/>
      <c r="S222" s="29" t="s">
        <v>79</v>
      </c>
      <c r="T222" s="30"/>
      <c r="U222" s="31"/>
      <c r="V222" s="31"/>
      <c r="W222" s="31"/>
      <c r="X222" s="31"/>
      <c r="Y222" s="31"/>
      <c r="Z222" s="32" t="str">
        <f t="shared" si="1"/>
        <v/>
      </c>
      <c r="AA222" s="33">
        <v>0</v>
      </c>
      <c r="AB222" s="33">
        <v>0</v>
      </c>
      <c r="AC222" s="55"/>
      <c r="AD222" s="57"/>
      <c r="AE222" s="57"/>
      <c r="AF222" s="63"/>
      <c r="AG222" s="63"/>
      <c r="AH222" s="82"/>
      <c r="AI222" s="82"/>
      <c r="AJ222" s="78"/>
      <c r="AK222" s="78"/>
      <c r="AL222" s="78"/>
      <c r="AM222" s="80"/>
      <c r="AN222" s="80"/>
      <c r="AO222" s="80"/>
      <c r="AP222" s="80"/>
      <c r="AQ222" s="76"/>
      <c r="AR222" s="114"/>
      <c r="AS222" s="118"/>
    </row>
    <row r="223" spans="1:45" ht="15" hidden="1" customHeight="1">
      <c r="A223" s="66"/>
      <c r="B223" s="67"/>
      <c r="C223" s="68"/>
      <c r="D223" s="68"/>
      <c r="E223" s="111"/>
      <c r="F223" s="68"/>
      <c r="G223" s="91"/>
      <c r="H223" s="85"/>
      <c r="I223" s="61"/>
      <c r="J223" s="110"/>
      <c r="K223" s="58"/>
      <c r="L223" s="58"/>
      <c r="M223" s="110"/>
      <c r="N223" s="63"/>
      <c r="O223" s="63"/>
      <c r="P223" s="90"/>
      <c r="Q223" s="58"/>
      <c r="R223" s="60"/>
      <c r="S223" s="29" t="s">
        <v>80</v>
      </c>
      <c r="T223" s="30"/>
      <c r="U223" s="31"/>
      <c r="V223" s="31"/>
      <c r="W223" s="31"/>
      <c r="X223" s="31"/>
      <c r="Y223" s="31"/>
      <c r="Z223" s="32" t="str">
        <f t="shared" si="1"/>
        <v/>
      </c>
      <c r="AA223" s="33">
        <v>0</v>
      </c>
      <c r="AB223" s="33">
        <v>0</v>
      </c>
      <c r="AC223" s="55"/>
      <c r="AD223" s="57"/>
      <c r="AE223" s="57"/>
      <c r="AF223" s="63"/>
      <c r="AG223" s="63"/>
      <c r="AH223" s="82"/>
      <c r="AI223" s="82"/>
      <c r="AJ223" s="78"/>
      <c r="AK223" s="78"/>
      <c r="AL223" s="78"/>
      <c r="AM223" s="80"/>
      <c r="AN223" s="80"/>
      <c r="AO223" s="80"/>
      <c r="AP223" s="80"/>
      <c r="AQ223" s="76"/>
      <c r="AR223" s="114"/>
      <c r="AS223" s="118"/>
    </row>
    <row r="224" spans="1:45" ht="15" hidden="1" customHeight="1">
      <c r="A224" s="66"/>
      <c r="B224" s="67"/>
      <c r="C224" s="68"/>
      <c r="D224" s="68"/>
      <c r="E224" s="111"/>
      <c r="F224" s="68"/>
      <c r="G224" s="91"/>
      <c r="H224" s="85"/>
      <c r="I224" s="61">
        <v>1.5</v>
      </c>
      <c r="J224" s="110"/>
      <c r="K224" s="58"/>
      <c r="L224" s="58"/>
      <c r="M224" s="110"/>
      <c r="N224" s="63"/>
      <c r="O224" s="63"/>
      <c r="P224" s="90"/>
      <c r="Q224" s="58"/>
      <c r="R224" s="59">
        <v>0</v>
      </c>
      <c r="S224" s="29" t="s">
        <v>81</v>
      </c>
      <c r="T224" s="30"/>
      <c r="U224" s="31"/>
      <c r="V224" s="31"/>
      <c r="W224" s="31"/>
      <c r="X224" s="31"/>
      <c r="Y224" s="31"/>
      <c r="Z224" s="32" t="str">
        <f t="shared" si="1"/>
        <v/>
      </c>
      <c r="AA224" s="33">
        <v>0</v>
      </c>
      <c r="AB224" s="33">
        <v>0</v>
      </c>
      <c r="AC224" s="55"/>
      <c r="AD224" s="57"/>
      <c r="AE224" s="57"/>
      <c r="AF224" s="63"/>
      <c r="AG224" s="63"/>
      <c r="AH224" s="82"/>
      <c r="AI224" s="82"/>
      <c r="AJ224" s="78"/>
      <c r="AK224" s="78"/>
      <c r="AL224" s="78"/>
      <c r="AM224" s="80"/>
      <c r="AN224" s="80"/>
      <c r="AO224" s="80"/>
      <c r="AP224" s="80"/>
      <c r="AQ224" s="76"/>
      <c r="AR224" s="113"/>
      <c r="AS224" s="58"/>
    </row>
    <row r="225" spans="1:45" ht="15" hidden="1" customHeight="1">
      <c r="A225" s="66"/>
      <c r="B225" s="67"/>
      <c r="C225" s="68"/>
      <c r="D225" s="68"/>
      <c r="E225" s="111"/>
      <c r="F225" s="68"/>
      <c r="G225" s="91"/>
      <c r="H225" s="85"/>
      <c r="I225" s="61"/>
      <c r="J225" s="110"/>
      <c r="K225" s="58"/>
      <c r="L225" s="58"/>
      <c r="M225" s="110"/>
      <c r="N225" s="63"/>
      <c r="O225" s="63"/>
      <c r="P225" s="90"/>
      <c r="Q225" s="58"/>
      <c r="R225" s="60"/>
      <c r="S225" s="29" t="s">
        <v>82</v>
      </c>
      <c r="T225" s="30"/>
      <c r="U225" s="31"/>
      <c r="V225" s="31"/>
      <c r="W225" s="31"/>
      <c r="X225" s="31"/>
      <c r="Y225" s="31"/>
      <c r="Z225" s="32" t="str">
        <f t="shared" si="1"/>
        <v/>
      </c>
      <c r="AA225" s="33">
        <v>0</v>
      </c>
      <c r="AB225" s="33">
        <v>0</v>
      </c>
      <c r="AC225" s="55"/>
      <c r="AD225" s="57"/>
      <c r="AE225" s="57"/>
      <c r="AF225" s="63"/>
      <c r="AG225" s="63"/>
      <c r="AH225" s="82"/>
      <c r="AI225" s="82"/>
      <c r="AJ225" s="78"/>
      <c r="AK225" s="78"/>
      <c r="AL225" s="78"/>
      <c r="AM225" s="80"/>
      <c r="AN225" s="80"/>
      <c r="AO225" s="80"/>
      <c r="AP225" s="80"/>
      <c r="AQ225" s="76"/>
      <c r="AR225" s="114"/>
      <c r="AS225" s="118"/>
    </row>
    <row r="226" spans="1:45" ht="15" hidden="1" customHeight="1">
      <c r="A226" s="66"/>
      <c r="B226" s="67"/>
      <c r="C226" s="68"/>
      <c r="D226" s="68"/>
      <c r="E226" s="111"/>
      <c r="F226" s="68"/>
      <c r="G226" s="91"/>
      <c r="H226" s="85"/>
      <c r="I226" s="61"/>
      <c r="J226" s="110"/>
      <c r="K226" s="58"/>
      <c r="L226" s="58"/>
      <c r="M226" s="110"/>
      <c r="N226" s="63"/>
      <c r="O226" s="63"/>
      <c r="P226" s="90"/>
      <c r="Q226" s="58"/>
      <c r="R226" s="60"/>
      <c r="S226" s="29" t="s">
        <v>83</v>
      </c>
      <c r="T226" s="30"/>
      <c r="U226" s="31"/>
      <c r="V226" s="31"/>
      <c r="W226" s="31"/>
      <c r="X226" s="31"/>
      <c r="Y226" s="31"/>
      <c r="Z226" s="32" t="str">
        <f t="shared" si="1"/>
        <v/>
      </c>
      <c r="AA226" s="33">
        <v>0</v>
      </c>
      <c r="AB226" s="33">
        <v>0</v>
      </c>
      <c r="AC226" s="55"/>
      <c r="AD226" s="57"/>
      <c r="AE226" s="57"/>
      <c r="AF226" s="63"/>
      <c r="AG226" s="63"/>
      <c r="AH226" s="82"/>
      <c r="AI226" s="82"/>
      <c r="AJ226" s="78"/>
      <c r="AK226" s="78"/>
      <c r="AL226" s="78"/>
      <c r="AM226" s="80"/>
      <c r="AN226" s="80"/>
      <c r="AO226" s="80"/>
      <c r="AP226" s="80"/>
      <c r="AQ226" s="76"/>
      <c r="AR226" s="114"/>
      <c r="AS226" s="118"/>
    </row>
    <row r="227" spans="1:45" ht="15" hidden="1" customHeight="1">
      <c r="A227" s="66"/>
      <c r="B227" s="67"/>
      <c r="C227" s="68"/>
      <c r="D227" s="68"/>
      <c r="E227" s="111"/>
      <c r="F227" s="68"/>
      <c r="G227" s="91"/>
      <c r="H227" s="85"/>
      <c r="I227" s="61"/>
      <c r="J227" s="110"/>
      <c r="K227" s="58"/>
      <c r="L227" s="58"/>
      <c r="M227" s="110"/>
      <c r="N227" s="63"/>
      <c r="O227" s="63"/>
      <c r="P227" s="90"/>
      <c r="Q227" s="58"/>
      <c r="R227" s="60"/>
      <c r="S227" s="29" t="s">
        <v>84</v>
      </c>
      <c r="T227" s="30"/>
      <c r="U227" s="31"/>
      <c r="V227" s="31"/>
      <c r="W227" s="31"/>
      <c r="X227" s="31"/>
      <c r="Y227" s="31"/>
      <c r="Z227" s="32" t="str">
        <f t="shared" si="1"/>
        <v/>
      </c>
      <c r="AA227" s="33">
        <v>0</v>
      </c>
      <c r="AB227" s="33">
        <v>0</v>
      </c>
      <c r="AC227" s="55"/>
      <c r="AD227" s="57"/>
      <c r="AE227" s="57"/>
      <c r="AF227" s="63"/>
      <c r="AG227" s="63"/>
      <c r="AH227" s="82"/>
      <c r="AI227" s="82"/>
      <c r="AJ227" s="78"/>
      <c r="AK227" s="78"/>
      <c r="AL227" s="78"/>
      <c r="AM227" s="80"/>
      <c r="AN227" s="80"/>
      <c r="AO227" s="80"/>
      <c r="AP227" s="80"/>
      <c r="AQ227" s="76"/>
      <c r="AR227" s="114"/>
      <c r="AS227" s="118"/>
    </row>
    <row r="228" spans="1:45" ht="15" hidden="1" customHeight="1">
      <c r="A228" s="66"/>
      <c r="B228" s="67"/>
      <c r="C228" s="68"/>
      <c r="D228" s="68"/>
      <c r="E228" s="111"/>
      <c r="F228" s="68"/>
      <c r="G228" s="91"/>
      <c r="H228" s="85"/>
      <c r="I228" s="61"/>
      <c r="J228" s="110"/>
      <c r="K228" s="58"/>
      <c r="L228" s="58"/>
      <c r="M228" s="110"/>
      <c r="N228" s="63"/>
      <c r="O228" s="63"/>
      <c r="P228" s="90"/>
      <c r="Q228" s="58"/>
      <c r="R228" s="60"/>
      <c r="S228" s="29" t="s">
        <v>85</v>
      </c>
      <c r="T228" s="30"/>
      <c r="U228" s="31"/>
      <c r="V228" s="31"/>
      <c r="W228" s="31"/>
      <c r="X228" s="31"/>
      <c r="Y228" s="31"/>
      <c r="Z228" s="32" t="str">
        <f t="shared" si="1"/>
        <v/>
      </c>
      <c r="AA228" s="33">
        <v>0</v>
      </c>
      <c r="AB228" s="33">
        <v>0</v>
      </c>
      <c r="AC228" s="55"/>
      <c r="AD228" s="57"/>
      <c r="AE228" s="57"/>
      <c r="AF228" s="63"/>
      <c r="AG228" s="63"/>
      <c r="AH228" s="82"/>
      <c r="AI228" s="82"/>
      <c r="AJ228" s="78"/>
      <c r="AK228" s="78"/>
      <c r="AL228" s="78"/>
      <c r="AM228" s="80"/>
      <c r="AN228" s="80"/>
      <c r="AO228" s="80"/>
      <c r="AP228" s="80"/>
      <c r="AQ228" s="76"/>
      <c r="AR228" s="114"/>
      <c r="AS228" s="118"/>
    </row>
    <row r="229" spans="1:45" ht="15" customHeight="1">
      <c r="A229" s="86" t="s">
        <v>376</v>
      </c>
      <c r="B229" s="67" t="s">
        <v>154</v>
      </c>
      <c r="C229" s="67" t="s">
        <v>120</v>
      </c>
      <c r="D229" s="67" t="s">
        <v>162</v>
      </c>
      <c r="E229" s="111" t="s">
        <v>163</v>
      </c>
      <c r="F229" s="67" t="s">
        <v>46</v>
      </c>
      <c r="G229" s="91" t="s">
        <v>164</v>
      </c>
      <c r="H229" s="85"/>
      <c r="I229" s="84">
        <v>2.1</v>
      </c>
      <c r="J229" s="110" t="s">
        <v>599</v>
      </c>
      <c r="K229" s="58" t="s">
        <v>137</v>
      </c>
      <c r="L229" s="58" t="s">
        <v>62</v>
      </c>
      <c r="M229" s="110" t="s">
        <v>165</v>
      </c>
      <c r="N229" s="63">
        <v>6</v>
      </c>
      <c r="O229" s="63">
        <v>9</v>
      </c>
      <c r="P229" s="106" t="str">
        <f>IF(AND(N229&lt;&gt;"",O229&lt;&gt;""),IF(AND(N229&gt;5,O229&gt;5),"I",IF(AND(N229&lt;=5,O229&gt;5),"II",IF(AND(N229&gt;5,O229&lt;=5),"IV",IF(AND(N229&lt;=5,O229&lt;=5),"III")))),"")</f>
        <v>I</v>
      </c>
      <c r="Q229" s="83" t="s">
        <v>55</v>
      </c>
      <c r="R229" s="93">
        <v>3</v>
      </c>
      <c r="S229" s="29" t="s">
        <v>92</v>
      </c>
      <c r="T229" s="30" t="s">
        <v>179</v>
      </c>
      <c r="U229" s="31" t="s">
        <v>54</v>
      </c>
      <c r="V229" s="31" t="s">
        <v>51</v>
      </c>
      <c r="W229" s="31" t="s">
        <v>51</v>
      </c>
      <c r="X229" s="31" t="s">
        <v>51</v>
      </c>
      <c r="Y229" s="31" t="s">
        <v>51</v>
      </c>
      <c r="Z229" s="32" t="str">
        <f t="shared" si="1"/>
        <v>Suficiente</v>
      </c>
      <c r="AA229" s="33">
        <v>1</v>
      </c>
      <c r="AB229" s="33">
        <v>0</v>
      </c>
      <c r="AC229" s="101" t="str">
        <f>IF(SUM(R229:R253)&gt;=1,IF((SUM(R229:R253)/COUNTA(Q229:Q253))=1,IF(SUM(AA229:AA253)&gt;=1,IF(SUM(AA229:AA253)/(SUM(AA229:AA253)+SUM(AB229:AB253))=100%,"SI","NO"),"NO"),"NO"),"")</f>
        <v>NO</v>
      </c>
      <c r="AD229" s="103" t="str">
        <f>IF($N229=1,"b","")</f>
        <v/>
      </c>
      <c r="AE229" s="103" t="str">
        <f>IF($O229=1,"b","")</f>
        <v/>
      </c>
      <c r="AF229" s="104">
        <v>6</v>
      </c>
      <c r="AG229" s="104">
        <v>9</v>
      </c>
      <c r="AH229" s="96">
        <v>0</v>
      </c>
      <c r="AI229" s="96">
        <v>0</v>
      </c>
      <c r="AJ229" s="97">
        <v>1</v>
      </c>
      <c r="AK229" s="99">
        <v>1</v>
      </c>
      <c r="AL229" s="97">
        <v>2</v>
      </c>
      <c r="AM229" s="94" t="str">
        <f>IF($AL229&gt;=2,IF(AND($AF229="",$AG229=""),"",IF(AND($AF229&gt;5,$AG229&gt;5),"I","")),"")</f>
        <v>I</v>
      </c>
      <c r="AN229" s="94" t="str">
        <f>IF($AL229&gt;=2,IF(AND($AF229="",$AG229=""),"",IF(AND($AF229&lt;6,$AG229&gt;5),"II","")),"")</f>
        <v/>
      </c>
      <c r="AO229" s="94" t="str">
        <f>IF($AL229&gt;=2,IF(AND($AF229="",$AG229=""),"",IF(AND($AF229&lt;6,$AG229&lt;6),"III","")),"")</f>
        <v/>
      </c>
      <c r="AP229" s="94" t="str">
        <f>IF($AL229&gt;=2,IF(AND($AF229="",$AG229=""),"",IF(AND($AF229&gt;5,$AG229&lt;6),"IV","")),"")</f>
        <v/>
      </c>
      <c r="AQ229" s="76" t="s">
        <v>56</v>
      </c>
      <c r="AR229" s="113" t="s">
        <v>600</v>
      </c>
      <c r="AS229" s="58">
        <v>50</v>
      </c>
    </row>
    <row r="230" spans="1:45" ht="15" customHeight="1">
      <c r="A230" s="86"/>
      <c r="B230" s="67"/>
      <c r="C230" s="67"/>
      <c r="D230" s="67"/>
      <c r="E230" s="111"/>
      <c r="F230" s="67"/>
      <c r="G230" s="91"/>
      <c r="H230" s="85"/>
      <c r="I230" s="84"/>
      <c r="J230" s="110"/>
      <c r="K230" s="58"/>
      <c r="L230" s="58"/>
      <c r="M230" s="110"/>
      <c r="N230" s="63"/>
      <c r="O230" s="63"/>
      <c r="P230" s="107"/>
      <c r="Q230" s="83"/>
      <c r="R230" s="60"/>
      <c r="S230" s="29" t="s">
        <v>94</v>
      </c>
      <c r="T230" s="30"/>
      <c r="U230" s="31"/>
      <c r="V230" s="31"/>
      <c r="W230" s="31"/>
      <c r="X230" s="31"/>
      <c r="Y230" s="31"/>
      <c r="Z230" s="32" t="str">
        <f t="shared" si="1"/>
        <v/>
      </c>
      <c r="AA230" s="33">
        <v>0</v>
      </c>
      <c r="AB230" s="33">
        <v>0</v>
      </c>
      <c r="AC230" s="102"/>
      <c r="AD230" s="57"/>
      <c r="AE230" s="57"/>
      <c r="AF230" s="104"/>
      <c r="AG230" s="105"/>
      <c r="AH230" s="82"/>
      <c r="AI230" s="82"/>
      <c r="AJ230" s="98"/>
      <c r="AK230" s="100"/>
      <c r="AL230" s="98"/>
      <c r="AM230" s="80"/>
      <c r="AN230" s="80"/>
      <c r="AO230" s="80"/>
      <c r="AP230" s="80"/>
      <c r="AQ230" s="76"/>
      <c r="AR230" s="114"/>
      <c r="AS230" s="118"/>
    </row>
    <row r="231" spans="1:45" ht="15" customHeight="1">
      <c r="A231" s="86"/>
      <c r="B231" s="67"/>
      <c r="C231" s="67"/>
      <c r="D231" s="67"/>
      <c r="E231" s="111"/>
      <c r="F231" s="67"/>
      <c r="G231" s="91"/>
      <c r="H231" s="85"/>
      <c r="I231" s="84"/>
      <c r="J231" s="110"/>
      <c r="K231" s="58"/>
      <c r="L231" s="58"/>
      <c r="M231" s="110"/>
      <c r="N231" s="63"/>
      <c r="O231" s="63"/>
      <c r="P231" s="107"/>
      <c r="Q231" s="83"/>
      <c r="R231" s="60"/>
      <c r="S231" s="29" t="s">
        <v>95</v>
      </c>
      <c r="T231" s="30"/>
      <c r="U231" s="31"/>
      <c r="V231" s="31"/>
      <c r="W231" s="31"/>
      <c r="X231" s="31"/>
      <c r="Y231" s="31"/>
      <c r="Z231" s="32" t="str">
        <f t="shared" si="1"/>
        <v/>
      </c>
      <c r="AA231" s="33">
        <v>0</v>
      </c>
      <c r="AB231" s="33">
        <v>0</v>
      </c>
      <c r="AC231" s="102"/>
      <c r="AD231" s="57"/>
      <c r="AE231" s="57"/>
      <c r="AF231" s="104"/>
      <c r="AG231" s="105"/>
      <c r="AH231" s="82"/>
      <c r="AI231" s="82"/>
      <c r="AJ231" s="98"/>
      <c r="AK231" s="100"/>
      <c r="AL231" s="98"/>
      <c r="AM231" s="80"/>
      <c r="AN231" s="80"/>
      <c r="AO231" s="80"/>
      <c r="AP231" s="80"/>
      <c r="AQ231" s="76"/>
      <c r="AR231" s="114"/>
      <c r="AS231" s="118"/>
    </row>
    <row r="232" spans="1:45" ht="15" customHeight="1">
      <c r="A232" s="86"/>
      <c r="B232" s="67"/>
      <c r="C232" s="67"/>
      <c r="D232" s="67"/>
      <c r="E232" s="111"/>
      <c r="F232" s="67"/>
      <c r="G232" s="91"/>
      <c r="H232" s="85"/>
      <c r="I232" s="84"/>
      <c r="J232" s="110"/>
      <c r="K232" s="58"/>
      <c r="L232" s="58"/>
      <c r="M232" s="110"/>
      <c r="N232" s="63"/>
      <c r="O232" s="63"/>
      <c r="P232" s="107"/>
      <c r="Q232" s="83"/>
      <c r="R232" s="60"/>
      <c r="S232" s="29" t="s">
        <v>96</v>
      </c>
      <c r="T232" s="30"/>
      <c r="U232" s="31"/>
      <c r="V232" s="31"/>
      <c r="W232" s="31"/>
      <c r="X232" s="31"/>
      <c r="Y232" s="31"/>
      <c r="Z232" s="32" t="str">
        <f t="shared" si="1"/>
        <v/>
      </c>
      <c r="AA232" s="33">
        <v>0</v>
      </c>
      <c r="AB232" s="33">
        <v>0</v>
      </c>
      <c r="AC232" s="102"/>
      <c r="AD232" s="57"/>
      <c r="AE232" s="57"/>
      <c r="AF232" s="104"/>
      <c r="AG232" s="105"/>
      <c r="AH232" s="82"/>
      <c r="AI232" s="82"/>
      <c r="AJ232" s="98"/>
      <c r="AK232" s="100"/>
      <c r="AL232" s="98"/>
      <c r="AM232" s="80"/>
      <c r="AN232" s="80"/>
      <c r="AO232" s="80"/>
      <c r="AP232" s="80"/>
      <c r="AQ232" s="76"/>
      <c r="AR232" s="114"/>
      <c r="AS232" s="118"/>
    </row>
    <row r="233" spans="1:45" ht="15" customHeight="1">
      <c r="A233" s="86"/>
      <c r="B233" s="67"/>
      <c r="C233" s="67"/>
      <c r="D233" s="67"/>
      <c r="E233" s="111"/>
      <c r="F233" s="67"/>
      <c r="G233" s="91"/>
      <c r="H233" s="85"/>
      <c r="I233" s="84"/>
      <c r="J233" s="110"/>
      <c r="K233" s="58"/>
      <c r="L233" s="58"/>
      <c r="M233" s="110"/>
      <c r="N233" s="63"/>
      <c r="O233" s="63"/>
      <c r="P233" s="107"/>
      <c r="Q233" s="83"/>
      <c r="R233" s="60"/>
      <c r="S233" s="29" t="s">
        <v>97</v>
      </c>
      <c r="T233" s="30"/>
      <c r="U233" s="31"/>
      <c r="V233" s="31"/>
      <c r="W233" s="31"/>
      <c r="X233" s="31"/>
      <c r="Y233" s="31"/>
      <c r="Z233" s="32" t="str">
        <f t="shared" si="1"/>
        <v/>
      </c>
      <c r="AA233" s="33">
        <v>0</v>
      </c>
      <c r="AB233" s="33">
        <v>0</v>
      </c>
      <c r="AC233" s="102"/>
      <c r="AD233" s="57"/>
      <c r="AE233" s="57"/>
      <c r="AF233" s="104"/>
      <c r="AG233" s="105"/>
      <c r="AH233" s="82"/>
      <c r="AI233" s="82"/>
      <c r="AJ233" s="98"/>
      <c r="AK233" s="100"/>
      <c r="AL233" s="98"/>
      <c r="AM233" s="80"/>
      <c r="AN233" s="80"/>
      <c r="AO233" s="80"/>
      <c r="AP233" s="80"/>
      <c r="AQ233" s="76"/>
      <c r="AR233" s="114"/>
      <c r="AS233" s="118"/>
    </row>
    <row r="234" spans="1:45" ht="15" customHeight="1">
      <c r="A234" s="86"/>
      <c r="B234" s="67"/>
      <c r="C234" s="67"/>
      <c r="D234" s="67"/>
      <c r="E234" s="111"/>
      <c r="F234" s="67"/>
      <c r="G234" s="91"/>
      <c r="H234" s="85"/>
      <c r="I234" s="84">
        <v>2.2000000000000002</v>
      </c>
      <c r="J234" s="110" t="s">
        <v>166</v>
      </c>
      <c r="K234" s="58" t="s">
        <v>48</v>
      </c>
      <c r="L234" s="58" t="s">
        <v>62</v>
      </c>
      <c r="M234" s="110"/>
      <c r="N234" s="63"/>
      <c r="O234" s="63"/>
      <c r="P234" s="107"/>
      <c r="Q234" s="83" t="s">
        <v>55</v>
      </c>
      <c r="R234" s="93">
        <v>3</v>
      </c>
      <c r="S234" s="29" t="s">
        <v>99</v>
      </c>
      <c r="T234" s="30"/>
      <c r="U234" s="31" t="s">
        <v>54</v>
      </c>
      <c r="V234" s="31" t="s">
        <v>51</v>
      </c>
      <c r="W234" s="31" t="s">
        <v>55</v>
      </c>
      <c r="X234" s="31" t="s">
        <v>51</v>
      </c>
      <c r="Y234" s="31" t="s">
        <v>51</v>
      </c>
      <c r="Z234" s="32" t="str">
        <f t="shared" si="1"/>
        <v/>
      </c>
      <c r="AA234" s="33">
        <v>0</v>
      </c>
      <c r="AB234" s="33">
        <v>0</v>
      </c>
      <c r="AC234" s="102"/>
      <c r="AD234" s="57"/>
      <c r="AE234" s="57"/>
      <c r="AF234" s="104"/>
      <c r="AG234" s="105"/>
      <c r="AH234" s="82"/>
      <c r="AI234" s="82"/>
      <c r="AJ234" s="98"/>
      <c r="AK234" s="100"/>
      <c r="AL234" s="98"/>
      <c r="AM234" s="80"/>
      <c r="AN234" s="80"/>
      <c r="AO234" s="80"/>
      <c r="AP234" s="80"/>
      <c r="AQ234" s="76"/>
      <c r="AR234" s="113" t="s">
        <v>601</v>
      </c>
      <c r="AS234" s="58">
        <v>100</v>
      </c>
    </row>
    <row r="235" spans="1:45" ht="15" customHeight="1">
      <c r="A235" s="86"/>
      <c r="B235" s="67"/>
      <c r="C235" s="67"/>
      <c r="D235" s="67"/>
      <c r="E235" s="111"/>
      <c r="F235" s="67"/>
      <c r="G235" s="91"/>
      <c r="H235" s="85"/>
      <c r="I235" s="84"/>
      <c r="J235" s="110"/>
      <c r="K235" s="58"/>
      <c r="L235" s="58"/>
      <c r="M235" s="110"/>
      <c r="N235" s="63"/>
      <c r="O235" s="63"/>
      <c r="P235" s="107"/>
      <c r="Q235" s="83"/>
      <c r="R235" s="60"/>
      <c r="S235" s="29" t="s">
        <v>101</v>
      </c>
      <c r="T235" s="30"/>
      <c r="U235" s="31" t="s">
        <v>186</v>
      </c>
      <c r="V235" s="31" t="s">
        <v>51</v>
      </c>
      <c r="W235" s="31" t="s">
        <v>51</v>
      </c>
      <c r="X235" s="31" t="s">
        <v>51</v>
      </c>
      <c r="Y235" s="31" t="s">
        <v>51</v>
      </c>
      <c r="Z235" s="32" t="str">
        <f t="shared" si="1"/>
        <v/>
      </c>
      <c r="AA235" s="33">
        <v>0</v>
      </c>
      <c r="AB235" s="33">
        <v>0</v>
      </c>
      <c r="AC235" s="102"/>
      <c r="AD235" s="57"/>
      <c r="AE235" s="57"/>
      <c r="AF235" s="104"/>
      <c r="AG235" s="105"/>
      <c r="AH235" s="82"/>
      <c r="AI235" s="82"/>
      <c r="AJ235" s="98"/>
      <c r="AK235" s="100"/>
      <c r="AL235" s="98"/>
      <c r="AM235" s="80"/>
      <c r="AN235" s="80"/>
      <c r="AO235" s="80"/>
      <c r="AP235" s="80"/>
      <c r="AQ235" s="76"/>
      <c r="AR235" s="114"/>
      <c r="AS235" s="118"/>
    </row>
    <row r="236" spans="1:45" ht="15" customHeight="1">
      <c r="A236" s="86"/>
      <c r="B236" s="67"/>
      <c r="C236" s="67"/>
      <c r="D236" s="67"/>
      <c r="E236" s="111"/>
      <c r="F236" s="67"/>
      <c r="G236" s="91"/>
      <c r="H236" s="85"/>
      <c r="I236" s="84"/>
      <c r="J236" s="110"/>
      <c r="K236" s="58"/>
      <c r="L236" s="58"/>
      <c r="M236" s="110"/>
      <c r="N236" s="63"/>
      <c r="O236" s="63"/>
      <c r="P236" s="107"/>
      <c r="Q236" s="83"/>
      <c r="R236" s="60"/>
      <c r="S236" s="29" t="s">
        <v>102</v>
      </c>
      <c r="T236" s="30"/>
      <c r="U236" s="31"/>
      <c r="V236" s="31"/>
      <c r="W236" s="31"/>
      <c r="X236" s="31"/>
      <c r="Y236" s="31"/>
      <c r="Z236" s="32" t="str">
        <f t="shared" si="1"/>
        <v/>
      </c>
      <c r="AA236" s="33">
        <v>0</v>
      </c>
      <c r="AB236" s="33">
        <v>0</v>
      </c>
      <c r="AC236" s="102"/>
      <c r="AD236" s="57"/>
      <c r="AE236" s="57"/>
      <c r="AF236" s="104"/>
      <c r="AG236" s="105"/>
      <c r="AH236" s="82"/>
      <c r="AI236" s="82"/>
      <c r="AJ236" s="98"/>
      <c r="AK236" s="100"/>
      <c r="AL236" s="98"/>
      <c r="AM236" s="80"/>
      <c r="AN236" s="80"/>
      <c r="AO236" s="80"/>
      <c r="AP236" s="80"/>
      <c r="AQ236" s="76"/>
      <c r="AR236" s="114"/>
      <c r="AS236" s="118"/>
    </row>
    <row r="237" spans="1:45" ht="15" customHeight="1">
      <c r="A237" s="86"/>
      <c r="B237" s="67"/>
      <c r="C237" s="67"/>
      <c r="D237" s="67"/>
      <c r="E237" s="111"/>
      <c r="F237" s="67"/>
      <c r="G237" s="91"/>
      <c r="H237" s="85"/>
      <c r="I237" s="84"/>
      <c r="J237" s="110"/>
      <c r="K237" s="58"/>
      <c r="L237" s="58"/>
      <c r="M237" s="110"/>
      <c r="N237" s="63"/>
      <c r="O237" s="63"/>
      <c r="P237" s="107"/>
      <c r="Q237" s="83"/>
      <c r="R237" s="60"/>
      <c r="S237" s="29" t="s">
        <v>103</v>
      </c>
      <c r="T237" s="30"/>
      <c r="U237" s="31"/>
      <c r="V237" s="31"/>
      <c r="W237" s="31"/>
      <c r="X237" s="31"/>
      <c r="Y237" s="31"/>
      <c r="Z237" s="32" t="str">
        <f t="shared" si="1"/>
        <v/>
      </c>
      <c r="AA237" s="33">
        <v>0</v>
      </c>
      <c r="AB237" s="33">
        <v>0</v>
      </c>
      <c r="AC237" s="102"/>
      <c r="AD237" s="57"/>
      <c r="AE237" s="57"/>
      <c r="AF237" s="104"/>
      <c r="AG237" s="105"/>
      <c r="AH237" s="82"/>
      <c r="AI237" s="82"/>
      <c r="AJ237" s="98"/>
      <c r="AK237" s="100"/>
      <c r="AL237" s="98"/>
      <c r="AM237" s="80"/>
      <c r="AN237" s="80"/>
      <c r="AO237" s="80"/>
      <c r="AP237" s="80"/>
      <c r="AQ237" s="76"/>
      <c r="AR237" s="114"/>
      <c r="AS237" s="118"/>
    </row>
    <row r="238" spans="1:45" ht="12.75" customHeight="1">
      <c r="A238" s="86"/>
      <c r="B238" s="67"/>
      <c r="C238" s="67"/>
      <c r="D238" s="67"/>
      <c r="E238" s="111"/>
      <c r="F238" s="67"/>
      <c r="G238" s="91"/>
      <c r="H238" s="85"/>
      <c r="I238" s="84"/>
      <c r="J238" s="110"/>
      <c r="K238" s="58"/>
      <c r="L238" s="58"/>
      <c r="M238" s="110"/>
      <c r="N238" s="63"/>
      <c r="O238" s="63"/>
      <c r="P238" s="107"/>
      <c r="Q238" s="83"/>
      <c r="R238" s="60"/>
      <c r="S238" s="29" t="s">
        <v>104</v>
      </c>
      <c r="T238" s="30"/>
      <c r="U238" s="31"/>
      <c r="V238" s="31"/>
      <c r="W238" s="31"/>
      <c r="X238" s="31"/>
      <c r="Y238" s="31"/>
      <c r="Z238" s="32" t="str">
        <f t="shared" si="1"/>
        <v/>
      </c>
      <c r="AA238" s="33">
        <v>0</v>
      </c>
      <c r="AB238" s="33">
        <v>0</v>
      </c>
      <c r="AC238" s="102"/>
      <c r="AD238" s="57"/>
      <c r="AE238" s="57"/>
      <c r="AF238" s="104"/>
      <c r="AG238" s="105"/>
      <c r="AH238" s="82"/>
      <c r="AI238" s="82"/>
      <c r="AJ238" s="98"/>
      <c r="AK238" s="100"/>
      <c r="AL238" s="98"/>
      <c r="AM238" s="80"/>
      <c r="AN238" s="80"/>
      <c r="AO238" s="80"/>
      <c r="AP238" s="80"/>
      <c r="AQ238" s="76"/>
      <c r="AR238" s="114"/>
      <c r="AS238" s="118"/>
    </row>
    <row r="239" spans="1:45" ht="15" hidden="1" customHeight="1">
      <c r="A239" s="86"/>
      <c r="B239" s="67"/>
      <c r="C239" s="67"/>
      <c r="D239" s="67"/>
      <c r="E239" s="111"/>
      <c r="F239" s="67"/>
      <c r="G239" s="91"/>
      <c r="H239" s="85"/>
      <c r="I239" s="84">
        <v>2.2999999999999998</v>
      </c>
      <c r="J239" s="110"/>
      <c r="K239" s="58"/>
      <c r="L239" s="58"/>
      <c r="M239" s="110"/>
      <c r="N239" s="63"/>
      <c r="O239" s="63"/>
      <c r="P239" s="107"/>
      <c r="Q239" s="83" t="s">
        <v>55</v>
      </c>
      <c r="R239" s="93">
        <v>3</v>
      </c>
      <c r="S239" s="29" t="s">
        <v>105</v>
      </c>
      <c r="T239" s="30"/>
      <c r="U239" s="31"/>
      <c r="V239" s="31"/>
      <c r="W239" s="31"/>
      <c r="X239" s="31"/>
      <c r="Y239" s="31"/>
      <c r="Z239" s="32" t="str">
        <f t="shared" si="1"/>
        <v/>
      </c>
      <c r="AA239" s="33">
        <v>0</v>
      </c>
      <c r="AB239" s="33">
        <v>0</v>
      </c>
      <c r="AC239" s="102"/>
      <c r="AD239" s="57"/>
      <c r="AE239" s="57"/>
      <c r="AF239" s="104"/>
      <c r="AG239" s="105"/>
      <c r="AH239" s="82"/>
      <c r="AI239" s="82"/>
      <c r="AJ239" s="98"/>
      <c r="AK239" s="100"/>
      <c r="AL239" s="98"/>
      <c r="AM239" s="80"/>
      <c r="AN239" s="80"/>
      <c r="AO239" s="80"/>
      <c r="AP239" s="80"/>
      <c r="AQ239" s="76"/>
      <c r="AR239" s="113"/>
      <c r="AS239" s="58"/>
    </row>
    <row r="240" spans="1:45" ht="15" hidden="1" customHeight="1">
      <c r="A240" s="86"/>
      <c r="B240" s="67"/>
      <c r="C240" s="67"/>
      <c r="D240" s="67"/>
      <c r="E240" s="111"/>
      <c r="F240" s="67"/>
      <c r="G240" s="91"/>
      <c r="H240" s="85"/>
      <c r="I240" s="84"/>
      <c r="J240" s="110"/>
      <c r="K240" s="58"/>
      <c r="L240" s="58"/>
      <c r="M240" s="110"/>
      <c r="N240" s="63"/>
      <c r="O240" s="63"/>
      <c r="P240" s="107"/>
      <c r="Q240" s="83"/>
      <c r="R240" s="60"/>
      <c r="S240" s="29" t="s">
        <v>106</v>
      </c>
      <c r="T240" s="30"/>
      <c r="U240" s="31"/>
      <c r="V240" s="31"/>
      <c r="W240" s="31"/>
      <c r="X240" s="31"/>
      <c r="Y240" s="31"/>
      <c r="Z240" s="32" t="str">
        <f t="shared" si="1"/>
        <v/>
      </c>
      <c r="AA240" s="33">
        <v>0</v>
      </c>
      <c r="AB240" s="33">
        <v>0</v>
      </c>
      <c r="AC240" s="102"/>
      <c r="AD240" s="57"/>
      <c r="AE240" s="57"/>
      <c r="AF240" s="104"/>
      <c r="AG240" s="105"/>
      <c r="AH240" s="82"/>
      <c r="AI240" s="82"/>
      <c r="AJ240" s="98"/>
      <c r="AK240" s="100"/>
      <c r="AL240" s="98"/>
      <c r="AM240" s="80"/>
      <c r="AN240" s="80"/>
      <c r="AO240" s="80"/>
      <c r="AP240" s="80"/>
      <c r="AQ240" s="76"/>
      <c r="AR240" s="114"/>
      <c r="AS240" s="118"/>
    </row>
    <row r="241" spans="1:45" ht="15" hidden="1" customHeight="1">
      <c r="A241" s="86"/>
      <c r="B241" s="67"/>
      <c r="C241" s="67"/>
      <c r="D241" s="67"/>
      <c r="E241" s="111"/>
      <c r="F241" s="67"/>
      <c r="G241" s="91"/>
      <c r="H241" s="85"/>
      <c r="I241" s="84"/>
      <c r="J241" s="110"/>
      <c r="K241" s="58"/>
      <c r="L241" s="58"/>
      <c r="M241" s="110"/>
      <c r="N241" s="63"/>
      <c r="O241" s="63"/>
      <c r="P241" s="107"/>
      <c r="Q241" s="83"/>
      <c r="R241" s="60"/>
      <c r="S241" s="29" t="s">
        <v>107</v>
      </c>
      <c r="T241" s="30"/>
      <c r="U241" s="31"/>
      <c r="V241" s="31"/>
      <c r="W241" s="31"/>
      <c r="X241" s="31"/>
      <c r="Y241" s="31"/>
      <c r="Z241" s="32" t="str">
        <f t="shared" si="1"/>
        <v/>
      </c>
      <c r="AA241" s="33">
        <v>0</v>
      </c>
      <c r="AB241" s="33">
        <v>0</v>
      </c>
      <c r="AC241" s="102"/>
      <c r="AD241" s="57"/>
      <c r="AE241" s="57"/>
      <c r="AF241" s="104"/>
      <c r="AG241" s="105"/>
      <c r="AH241" s="82"/>
      <c r="AI241" s="82"/>
      <c r="AJ241" s="98"/>
      <c r="AK241" s="100"/>
      <c r="AL241" s="98"/>
      <c r="AM241" s="80"/>
      <c r="AN241" s="80"/>
      <c r="AO241" s="80"/>
      <c r="AP241" s="80"/>
      <c r="AQ241" s="76"/>
      <c r="AR241" s="114"/>
      <c r="AS241" s="118"/>
    </row>
    <row r="242" spans="1:45" ht="15" hidden="1" customHeight="1">
      <c r="A242" s="86"/>
      <c r="B242" s="67"/>
      <c r="C242" s="67"/>
      <c r="D242" s="67"/>
      <c r="E242" s="111"/>
      <c r="F242" s="67"/>
      <c r="G242" s="91"/>
      <c r="H242" s="85"/>
      <c r="I242" s="84"/>
      <c r="J242" s="110"/>
      <c r="K242" s="58"/>
      <c r="L242" s="58"/>
      <c r="M242" s="110"/>
      <c r="N242" s="63"/>
      <c r="O242" s="63"/>
      <c r="P242" s="107"/>
      <c r="Q242" s="83"/>
      <c r="R242" s="60"/>
      <c r="S242" s="29" t="s">
        <v>108</v>
      </c>
      <c r="T242" s="30"/>
      <c r="U242" s="31"/>
      <c r="V242" s="31"/>
      <c r="W242" s="31"/>
      <c r="X242" s="31"/>
      <c r="Y242" s="31"/>
      <c r="Z242" s="32" t="str">
        <f t="shared" si="1"/>
        <v/>
      </c>
      <c r="AA242" s="33">
        <v>0</v>
      </c>
      <c r="AB242" s="33">
        <v>0</v>
      </c>
      <c r="AC242" s="102"/>
      <c r="AD242" s="57"/>
      <c r="AE242" s="57"/>
      <c r="AF242" s="104"/>
      <c r="AG242" s="105"/>
      <c r="AH242" s="82"/>
      <c r="AI242" s="82"/>
      <c r="AJ242" s="98"/>
      <c r="AK242" s="100"/>
      <c r="AL242" s="98"/>
      <c r="AM242" s="80"/>
      <c r="AN242" s="80"/>
      <c r="AO242" s="80"/>
      <c r="AP242" s="80"/>
      <c r="AQ242" s="76"/>
      <c r="AR242" s="114"/>
      <c r="AS242" s="118"/>
    </row>
    <row r="243" spans="1:45" ht="15" hidden="1" customHeight="1">
      <c r="A243" s="86"/>
      <c r="B243" s="67"/>
      <c r="C243" s="67"/>
      <c r="D243" s="67"/>
      <c r="E243" s="111"/>
      <c r="F243" s="67"/>
      <c r="G243" s="91"/>
      <c r="H243" s="85"/>
      <c r="I243" s="84"/>
      <c r="J243" s="110"/>
      <c r="K243" s="58"/>
      <c r="L243" s="58"/>
      <c r="M243" s="110"/>
      <c r="N243" s="63"/>
      <c r="O243" s="63"/>
      <c r="P243" s="107"/>
      <c r="Q243" s="83"/>
      <c r="R243" s="60"/>
      <c r="S243" s="29" t="s">
        <v>109</v>
      </c>
      <c r="T243" s="30"/>
      <c r="U243" s="31"/>
      <c r="V243" s="31"/>
      <c r="W243" s="31"/>
      <c r="X243" s="31"/>
      <c r="Y243" s="31"/>
      <c r="Z243" s="32" t="str">
        <f t="shared" si="1"/>
        <v/>
      </c>
      <c r="AA243" s="33">
        <v>0</v>
      </c>
      <c r="AB243" s="33">
        <v>0</v>
      </c>
      <c r="AC243" s="102"/>
      <c r="AD243" s="57"/>
      <c r="AE243" s="57"/>
      <c r="AF243" s="104"/>
      <c r="AG243" s="105"/>
      <c r="AH243" s="82"/>
      <c r="AI243" s="82"/>
      <c r="AJ243" s="98"/>
      <c r="AK243" s="100"/>
      <c r="AL243" s="98"/>
      <c r="AM243" s="80"/>
      <c r="AN243" s="80"/>
      <c r="AO243" s="80"/>
      <c r="AP243" s="80"/>
      <c r="AQ243" s="76"/>
      <c r="AR243" s="114"/>
      <c r="AS243" s="118"/>
    </row>
    <row r="244" spans="1:45" ht="15" hidden="1" customHeight="1">
      <c r="A244" s="86"/>
      <c r="B244" s="67"/>
      <c r="C244" s="67"/>
      <c r="D244" s="67"/>
      <c r="E244" s="111"/>
      <c r="F244" s="67"/>
      <c r="G244" s="91"/>
      <c r="H244" s="85"/>
      <c r="I244" s="84">
        <v>2.4</v>
      </c>
      <c r="J244" s="110"/>
      <c r="K244" s="58"/>
      <c r="L244" s="58"/>
      <c r="M244" s="110"/>
      <c r="N244" s="63"/>
      <c r="O244" s="63"/>
      <c r="P244" s="107"/>
      <c r="Q244" s="83"/>
      <c r="R244" s="93">
        <v>0</v>
      </c>
      <c r="S244" s="29" t="s">
        <v>110</v>
      </c>
      <c r="T244" s="30"/>
      <c r="U244" s="31"/>
      <c r="V244" s="31"/>
      <c r="W244" s="31"/>
      <c r="X244" s="31"/>
      <c r="Y244" s="31"/>
      <c r="Z244" s="32" t="str">
        <f t="shared" si="1"/>
        <v/>
      </c>
      <c r="AA244" s="33">
        <v>0</v>
      </c>
      <c r="AB244" s="33">
        <v>0</v>
      </c>
      <c r="AC244" s="102"/>
      <c r="AD244" s="57"/>
      <c r="AE244" s="57"/>
      <c r="AF244" s="104"/>
      <c r="AG244" s="105"/>
      <c r="AH244" s="82"/>
      <c r="AI244" s="82"/>
      <c r="AJ244" s="98"/>
      <c r="AK244" s="100"/>
      <c r="AL244" s="98"/>
      <c r="AM244" s="80"/>
      <c r="AN244" s="80"/>
      <c r="AO244" s="80"/>
      <c r="AP244" s="80"/>
      <c r="AQ244" s="76"/>
      <c r="AR244" s="113"/>
      <c r="AS244" s="58"/>
    </row>
    <row r="245" spans="1:45" ht="15" hidden="1" customHeight="1">
      <c r="A245" s="86"/>
      <c r="B245" s="67"/>
      <c r="C245" s="67"/>
      <c r="D245" s="67"/>
      <c r="E245" s="111"/>
      <c r="F245" s="67"/>
      <c r="G245" s="91"/>
      <c r="H245" s="85"/>
      <c r="I245" s="84"/>
      <c r="J245" s="110"/>
      <c r="K245" s="58"/>
      <c r="L245" s="58"/>
      <c r="M245" s="110"/>
      <c r="N245" s="63"/>
      <c r="O245" s="63"/>
      <c r="P245" s="107"/>
      <c r="Q245" s="83"/>
      <c r="R245" s="60"/>
      <c r="S245" s="29" t="s">
        <v>111</v>
      </c>
      <c r="T245" s="30"/>
      <c r="U245" s="31"/>
      <c r="V245" s="31"/>
      <c r="W245" s="31"/>
      <c r="X245" s="31"/>
      <c r="Y245" s="31"/>
      <c r="Z245" s="32" t="str">
        <f t="shared" si="1"/>
        <v/>
      </c>
      <c r="AA245" s="33">
        <v>0</v>
      </c>
      <c r="AB245" s="33">
        <v>0</v>
      </c>
      <c r="AC245" s="102"/>
      <c r="AD245" s="57"/>
      <c r="AE245" s="57"/>
      <c r="AF245" s="104"/>
      <c r="AG245" s="105"/>
      <c r="AH245" s="82"/>
      <c r="AI245" s="82"/>
      <c r="AJ245" s="98"/>
      <c r="AK245" s="100"/>
      <c r="AL245" s="98"/>
      <c r="AM245" s="80"/>
      <c r="AN245" s="80"/>
      <c r="AO245" s="80"/>
      <c r="AP245" s="80"/>
      <c r="AQ245" s="76"/>
      <c r="AR245" s="114"/>
      <c r="AS245" s="118"/>
    </row>
    <row r="246" spans="1:45" ht="15" hidden="1" customHeight="1">
      <c r="A246" s="86"/>
      <c r="B246" s="67"/>
      <c r="C246" s="67"/>
      <c r="D246" s="67"/>
      <c r="E246" s="111"/>
      <c r="F246" s="67"/>
      <c r="G246" s="91"/>
      <c r="H246" s="85"/>
      <c r="I246" s="84"/>
      <c r="J246" s="110"/>
      <c r="K246" s="58"/>
      <c r="L246" s="58"/>
      <c r="M246" s="110"/>
      <c r="N246" s="63"/>
      <c r="O246" s="63"/>
      <c r="P246" s="107"/>
      <c r="Q246" s="83"/>
      <c r="R246" s="60"/>
      <c r="S246" s="29" t="s">
        <v>112</v>
      </c>
      <c r="T246" s="30"/>
      <c r="U246" s="31"/>
      <c r="V246" s="31"/>
      <c r="W246" s="31"/>
      <c r="X246" s="31"/>
      <c r="Y246" s="31"/>
      <c r="Z246" s="32" t="str">
        <f t="shared" si="1"/>
        <v/>
      </c>
      <c r="AA246" s="33">
        <v>0</v>
      </c>
      <c r="AB246" s="33">
        <v>0</v>
      </c>
      <c r="AC246" s="102"/>
      <c r="AD246" s="57"/>
      <c r="AE246" s="57"/>
      <c r="AF246" s="104"/>
      <c r="AG246" s="105"/>
      <c r="AH246" s="82"/>
      <c r="AI246" s="82"/>
      <c r="AJ246" s="98"/>
      <c r="AK246" s="100"/>
      <c r="AL246" s="98"/>
      <c r="AM246" s="80"/>
      <c r="AN246" s="80"/>
      <c r="AO246" s="80"/>
      <c r="AP246" s="80"/>
      <c r="AQ246" s="76"/>
      <c r="AR246" s="114"/>
      <c r="AS246" s="118"/>
    </row>
    <row r="247" spans="1:45" ht="15" hidden="1" customHeight="1">
      <c r="A247" s="86"/>
      <c r="B247" s="67"/>
      <c r="C247" s="67"/>
      <c r="D247" s="67"/>
      <c r="E247" s="111"/>
      <c r="F247" s="67"/>
      <c r="G247" s="91"/>
      <c r="H247" s="85"/>
      <c r="I247" s="84"/>
      <c r="J247" s="110"/>
      <c r="K247" s="58"/>
      <c r="L247" s="58"/>
      <c r="M247" s="110"/>
      <c r="N247" s="63"/>
      <c r="O247" s="63"/>
      <c r="P247" s="107"/>
      <c r="Q247" s="83"/>
      <c r="R247" s="60"/>
      <c r="S247" s="29" t="s">
        <v>113</v>
      </c>
      <c r="T247" s="30"/>
      <c r="U247" s="31"/>
      <c r="V247" s="31"/>
      <c r="W247" s="31"/>
      <c r="X247" s="31"/>
      <c r="Y247" s="31"/>
      <c r="Z247" s="32" t="str">
        <f t="shared" si="1"/>
        <v/>
      </c>
      <c r="AA247" s="33">
        <v>0</v>
      </c>
      <c r="AB247" s="33">
        <v>0</v>
      </c>
      <c r="AC247" s="102"/>
      <c r="AD247" s="57"/>
      <c r="AE247" s="57"/>
      <c r="AF247" s="104"/>
      <c r="AG247" s="105"/>
      <c r="AH247" s="82"/>
      <c r="AI247" s="82"/>
      <c r="AJ247" s="98"/>
      <c r="AK247" s="100"/>
      <c r="AL247" s="98"/>
      <c r="AM247" s="80"/>
      <c r="AN247" s="80"/>
      <c r="AO247" s="80"/>
      <c r="AP247" s="80"/>
      <c r="AQ247" s="76"/>
      <c r="AR247" s="114"/>
      <c r="AS247" s="118"/>
    </row>
    <row r="248" spans="1:45" ht="15" hidden="1" customHeight="1">
      <c r="A248" s="86"/>
      <c r="B248" s="67"/>
      <c r="C248" s="67"/>
      <c r="D248" s="67"/>
      <c r="E248" s="111"/>
      <c r="F248" s="67"/>
      <c r="G248" s="91"/>
      <c r="H248" s="85"/>
      <c r="I248" s="84"/>
      <c r="J248" s="110"/>
      <c r="K248" s="58"/>
      <c r="L248" s="58"/>
      <c r="M248" s="110"/>
      <c r="N248" s="63"/>
      <c r="O248" s="63"/>
      <c r="P248" s="107"/>
      <c r="Q248" s="83"/>
      <c r="R248" s="60"/>
      <c r="S248" s="29" t="s">
        <v>114</v>
      </c>
      <c r="T248" s="30"/>
      <c r="U248" s="31"/>
      <c r="V248" s="31"/>
      <c r="W248" s="31"/>
      <c r="X248" s="31"/>
      <c r="Y248" s="31"/>
      <c r="Z248" s="32" t="str">
        <f t="shared" si="1"/>
        <v/>
      </c>
      <c r="AA248" s="33">
        <v>0</v>
      </c>
      <c r="AB248" s="33">
        <v>0</v>
      </c>
      <c r="AC248" s="102"/>
      <c r="AD248" s="57"/>
      <c r="AE248" s="57"/>
      <c r="AF248" s="104"/>
      <c r="AG248" s="105"/>
      <c r="AH248" s="82"/>
      <c r="AI248" s="82"/>
      <c r="AJ248" s="98"/>
      <c r="AK248" s="100"/>
      <c r="AL248" s="98"/>
      <c r="AM248" s="80"/>
      <c r="AN248" s="80"/>
      <c r="AO248" s="80"/>
      <c r="AP248" s="80"/>
      <c r="AQ248" s="76"/>
      <c r="AR248" s="114"/>
      <c r="AS248" s="118"/>
    </row>
    <row r="249" spans="1:45" ht="15" hidden="1" customHeight="1">
      <c r="A249" s="86"/>
      <c r="B249" s="67"/>
      <c r="C249" s="67"/>
      <c r="D249" s="67"/>
      <c r="E249" s="111"/>
      <c r="F249" s="67"/>
      <c r="G249" s="91"/>
      <c r="H249" s="85"/>
      <c r="I249" s="84">
        <v>2.5</v>
      </c>
      <c r="J249" s="110"/>
      <c r="K249" s="58"/>
      <c r="L249" s="58"/>
      <c r="M249" s="110"/>
      <c r="N249" s="63"/>
      <c r="O249" s="63"/>
      <c r="P249" s="107"/>
      <c r="Q249" s="83"/>
      <c r="R249" s="93">
        <v>0</v>
      </c>
      <c r="S249" s="29" t="s">
        <v>115</v>
      </c>
      <c r="T249" s="30"/>
      <c r="U249" s="31"/>
      <c r="V249" s="31"/>
      <c r="W249" s="31"/>
      <c r="X249" s="31"/>
      <c r="Y249" s="31"/>
      <c r="Z249" s="32" t="str">
        <f t="shared" si="1"/>
        <v/>
      </c>
      <c r="AA249" s="33">
        <v>0</v>
      </c>
      <c r="AB249" s="33">
        <v>0</v>
      </c>
      <c r="AC249" s="102"/>
      <c r="AD249" s="57"/>
      <c r="AE249" s="57"/>
      <c r="AF249" s="104"/>
      <c r="AG249" s="105"/>
      <c r="AH249" s="82"/>
      <c r="AI249" s="82"/>
      <c r="AJ249" s="98"/>
      <c r="AK249" s="100"/>
      <c r="AL249" s="98"/>
      <c r="AM249" s="80"/>
      <c r="AN249" s="80"/>
      <c r="AO249" s="80"/>
      <c r="AP249" s="80"/>
      <c r="AQ249" s="76"/>
      <c r="AR249" s="113"/>
      <c r="AS249" s="58"/>
    </row>
    <row r="250" spans="1:45" ht="15" hidden="1" customHeight="1">
      <c r="A250" s="86"/>
      <c r="B250" s="67"/>
      <c r="C250" s="67"/>
      <c r="D250" s="67"/>
      <c r="E250" s="111"/>
      <c r="F250" s="67"/>
      <c r="G250" s="91"/>
      <c r="H250" s="85"/>
      <c r="I250" s="84"/>
      <c r="J250" s="110"/>
      <c r="K250" s="58"/>
      <c r="L250" s="58"/>
      <c r="M250" s="110"/>
      <c r="N250" s="63"/>
      <c r="O250" s="63"/>
      <c r="P250" s="107"/>
      <c r="Q250" s="83"/>
      <c r="R250" s="60"/>
      <c r="S250" s="29" t="s">
        <v>116</v>
      </c>
      <c r="T250" s="30"/>
      <c r="U250" s="31"/>
      <c r="V250" s="31"/>
      <c r="W250" s="31"/>
      <c r="X250" s="31"/>
      <c r="Y250" s="31"/>
      <c r="Z250" s="32" t="str">
        <f t="shared" si="1"/>
        <v/>
      </c>
      <c r="AA250" s="33">
        <v>0</v>
      </c>
      <c r="AB250" s="33">
        <v>0</v>
      </c>
      <c r="AC250" s="102"/>
      <c r="AD250" s="57"/>
      <c r="AE250" s="57"/>
      <c r="AF250" s="104"/>
      <c r="AG250" s="105"/>
      <c r="AH250" s="82"/>
      <c r="AI250" s="82"/>
      <c r="AJ250" s="98"/>
      <c r="AK250" s="100"/>
      <c r="AL250" s="98"/>
      <c r="AM250" s="80"/>
      <c r="AN250" s="80"/>
      <c r="AO250" s="80"/>
      <c r="AP250" s="80"/>
      <c r="AQ250" s="76"/>
      <c r="AR250" s="114"/>
      <c r="AS250" s="118"/>
    </row>
    <row r="251" spans="1:45" ht="15" hidden="1" customHeight="1">
      <c r="A251" s="86"/>
      <c r="B251" s="67"/>
      <c r="C251" s="67"/>
      <c r="D251" s="67"/>
      <c r="E251" s="111"/>
      <c r="F251" s="67"/>
      <c r="G251" s="91"/>
      <c r="H251" s="85"/>
      <c r="I251" s="84"/>
      <c r="J251" s="110"/>
      <c r="K251" s="58"/>
      <c r="L251" s="58"/>
      <c r="M251" s="110"/>
      <c r="N251" s="63"/>
      <c r="O251" s="63"/>
      <c r="P251" s="107"/>
      <c r="Q251" s="83"/>
      <c r="R251" s="60"/>
      <c r="S251" s="29" t="s">
        <v>117</v>
      </c>
      <c r="T251" s="30"/>
      <c r="U251" s="31"/>
      <c r="V251" s="31"/>
      <c r="W251" s="31"/>
      <c r="X251" s="31"/>
      <c r="Y251" s="31"/>
      <c r="Z251" s="32" t="str">
        <f t="shared" si="1"/>
        <v/>
      </c>
      <c r="AA251" s="33">
        <v>0</v>
      </c>
      <c r="AB251" s="33">
        <v>0</v>
      </c>
      <c r="AC251" s="102"/>
      <c r="AD251" s="57"/>
      <c r="AE251" s="57"/>
      <c r="AF251" s="104"/>
      <c r="AG251" s="105"/>
      <c r="AH251" s="82"/>
      <c r="AI251" s="82"/>
      <c r="AJ251" s="98"/>
      <c r="AK251" s="100"/>
      <c r="AL251" s="98"/>
      <c r="AM251" s="80"/>
      <c r="AN251" s="80"/>
      <c r="AO251" s="80"/>
      <c r="AP251" s="80"/>
      <c r="AQ251" s="76"/>
      <c r="AR251" s="114"/>
      <c r="AS251" s="118"/>
    </row>
    <row r="252" spans="1:45" ht="15" hidden="1" customHeight="1">
      <c r="A252" s="86"/>
      <c r="B252" s="67"/>
      <c r="C252" s="67"/>
      <c r="D252" s="67"/>
      <c r="E252" s="111"/>
      <c r="F252" s="67"/>
      <c r="G252" s="91"/>
      <c r="H252" s="85"/>
      <c r="I252" s="84"/>
      <c r="J252" s="110"/>
      <c r="K252" s="58"/>
      <c r="L252" s="58"/>
      <c r="M252" s="110"/>
      <c r="N252" s="63"/>
      <c r="O252" s="63"/>
      <c r="P252" s="107"/>
      <c r="Q252" s="83"/>
      <c r="R252" s="60"/>
      <c r="S252" s="29" t="s">
        <v>118</v>
      </c>
      <c r="T252" s="30"/>
      <c r="U252" s="31"/>
      <c r="V252" s="31"/>
      <c r="W252" s="31"/>
      <c r="X252" s="31"/>
      <c r="Y252" s="31"/>
      <c r="Z252" s="32" t="str">
        <f t="shared" si="1"/>
        <v/>
      </c>
      <c r="AA252" s="33">
        <v>0</v>
      </c>
      <c r="AB252" s="33">
        <v>0</v>
      </c>
      <c r="AC252" s="102"/>
      <c r="AD252" s="57"/>
      <c r="AE252" s="57"/>
      <c r="AF252" s="104"/>
      <c r="AG252" s="105"/>
      <c r="AH252" s="82"/>
      <c r="AI252" s="82"/>
      <c r="AJ252" s="98"/>
      <c r="AK252" s="100"/>
      <c r="AL252" s="98"/>
      <c r="AM252" s="80"/>
      <c r="AN252" s="80"/>
      <c r="AO252" s="80"/>
      <c r="AP252" s="80"/>
      <c r="AQ252" s="76"/>
      <c r="AR252" s="114"/>
      <c r="AS252" s="118"/>
    </row>
    <row r="253" spans="1:45" ht="15" hidden="1" customHeight="1">
      <c r="A253" s="86"/>
      <c r="B253" s="67"/>
      <c r="C253" s="67"/>
      <c r="D253" s="67"/>
      <c r="E253" s="111"/>
      <c r="F253" s="67"/>
      <c r="G253" s="91"/>
      <c r="H253" s="85"/>
      <c r="I253" s="84"/>
      <c r="J253" s="110"/>
      <c r="K253" s="58"/>
      <c r="L253" s="58"/>
      <c r="M253" s="110"/>
      <c r="N253" s="63"/>
      <c r="O253" s="63"/>
      <c r="P253" s="107"/>
      <c r="Q253" s="83"/>
      <c r="R253" s="60"/>
      <c r="S253" s="29" t="s">
        <v>119</v>
      </c>
      <c r="T253" s="30"/>
      <c r="U253" s="31"/>
      <c r="V253" s="31"/>
      <c r="W253" s="31"/>
      <c r="X253" s="31"/>
      <c r="Y253" s="31"/>
      <c r="Z253" s="32" t="str">
        <f t="shared" si="1"/>
        <v/>
      </c>
      <c r="AA253" s="33">
        <v>0</v>
      </c>
      <c r="AB253" s="33">
        <v>0</v>
      </c>
      <c r="AC253" s="102"/>
      <c r="AD253" s="57"/>
      <c r="AE253" s="57"/>
      <c r="AF253" s="104"/>
      <c r="AG253" s="105"/>
      <c r="AH253" s="82"/>
      <c r="AI253" s="82"/>
      <c r="AJ253" s="98"/>
      <c r="AK253" s="100"/>
      <c r="AL253" s="98"/>
      <c r="AM253" s="80"/>
      <c r="AN253" s="80"/>
      <c r="AO253" s="80"/>
      <c r="AP253" s="80"/>
      <c r="AQ253" s="76"/>
      <c r="AR253" s="114"/>
      <c r="AS253" s="118"/>
    </row>
    <row r="254" spans="1:45" ht="15" customHeight="1">
      <c r="A254" s="121" t="s">
        <v>375</v>
      </c>
      <c r="B254" s="67" t="s">
        <v>206</v>
      </c>
      <c r="C254" s="68" t="s">
        <v>120</v>
      </c>
      <c r="D254" s="68" t="s">
        <v>207</v>
      </c>
      <c r="E254" s="111" t="s">
        <v>602</v>
      </c>
      <c r="F254" s="68" t="s">
        <v>198</v>
      </c>
      <c r="G254" s="91" t="s">
        <v>492</v>
      </c>
      <c r="H254" s="132"/>
      <c r="I254" s="142">
        <v>1.1000000000000001</v>
      </c>
      <c r="J254" s="110" t="s">
        <v>603</v>
      </c>
      <c r="K254" s="58" t="s">
        <v>70</v>
      </c>
      <c r="L254" s="58" t="s">
        <v>62</v>
      </c>
      <c r="M254" s="110" t="s">
        <v>604</v>
      </c>
      <c r="N254" s="63">
        <v>5</v>
      </c>
      <c r="O254" s="63">
        <v>4</v>
      </c>
      <c r="P254" s="120" t="str">
        <f>IF(AND(N254&lt;&gt;"",O254&lt;&gt;""),IF(AND(N254&gt;5,O254&gt;5),"I",IF(AND(N254&lt;=5,O254&gt;5),"II",IF(AND(N254&gt;5,O254&lt;=5),"IV",IF(AND(N254&lt;=5,O254&lt;=5),"III")))),"")</f>
        <v>III</v>
      </c>
      <c r="Q254" s="58" t="s">
        <v>51</v>
      </c>
      <c r="R254" s="59">
        <v>1</v>
      </c>
      <c r="S254" s="35" t="s">
        <v>52</v>
      </c>
      <c r="T254" s="37" t="s">
        <v>605</v>
      </c>
      <c r="U254" s="38" t="s">
        <v>54</v>
      </c>
      <c r="V254" s="38" t="s">
        <v>55</v>
      </c>
      <c r="W254" s="38" t="s">
        <v>55</v>
      </c>
      <c r="X254" s="38" t="s">
        <v>51</v>
      </c>
      <c r="Y254" s="38" t="s">
        <v>51</v>
      </c>
      <c r="Z254" s="36" t="str">
        <f t="shared" si="1"/>
        <v>Deficiente</v>
      </c>
      <c r="AA254" s="33">
        <v>0</v>
      </c>
      <c r="AB254" s="33">
        <v>1</v>
      </c>
      <c r="AC254" s="124" t="str">
        <f>IF(SUM(R254:R278)&gt;=1,IF((SUM(R254:R278)/COUNTA(Q254:Q278))=1,IF(SUM(AA254:AA278)&gt;=1,IF(SUM(AA254:AA278)/(SUM(AA254:AA278)+SUM(AB254:AB278))=100%,"SI","NO"),"NO"),"NO"),"")</f>
        <v>NO</v>
      </c>
      <c r="AD254" s="56" t="str">
        <f>IF($N254=1,"b","")</f>
        <v/>
      </c>
      <c r="AE254" s="56" t="str">
        <f>IF($O254=1,"b","")</f>
        <v/>
      </c>
      <c r="AF254" s="63">
        <v>5</v>
      </c>
      <c r="AG254" s="63">
        <v>4</v>
      </c>
      <c r="AH254" s="81">
        <v>0</v>
      </c>
      <c r="AI254" s="81">
        <v>0</v>
      </c>
      <c r="AJ254" s="77">
        <v>1</v>
      </c>
      <c r="AK254" s="77">
        <v>1</v>
      </c>
      <c r="AL254" s="77">
        <v>2</v>
      </c>
      <c r="AM254" s="123" t="str">
        <f>IF($AL254&gt;=2,IF(AND($AF254="",$AG254=""),"",IF(AND($AF254&gt;5,$AG254&gt;5),"I","")),"")</f>
        <v/>
      </c>
      <c r="AN254" s="123" t="str">
        <f>IF($AL254&gt;=2,IF(AND($AF254="",$AG254=""),"",IF(AND($AF254&lt;6,$AG254&gt;5),"II","")),"")</f>
        <v/>
      </c>
      <c r="AO254" s="123" t="str">
        <f>IF($AL254&gt;=2,IF(AND($AF254="",$AG254=""),"",IF(AND($AF254&lt;6,$AG254&lt;6),"III","")),"")</f>
        <v>III</v>
      </c>
      <c r="AP254" s="123" t="str">
        <f>IF($AL254&gt;=2,IF(AND($AF254="",$AG254=""),"",IF(AND($AF254&gt;5,$AG254&lt;6),"IV","")),"")</f>
        <v/>
      </c>
      <c r="AQ254" s="76" t="s">
        <v>56</v>
      </c>
      <c r="AR254" s="113" t="s">
        <v>606</v>
      </c>
      <c r="AS254" s="58">
        <v>70</v>
      </c>
    </row>
    <row r="255" spans="1:45" ht="15" customHeight="1">
      <c r="A255" s="121"/>
      <c r="B255" s="67"/>
      <c r="C255" s="68"/>
      <c r="D255" s="68"/>
      <c r="E255" s="111"/>
      <c r="F255" s="68"/>
      <c r="G255" s="91"/>
      <c r="H255" s="132"/>
      <c r="I255" s="142"/>
      <c r="J255" s="110"/>
      <c r="K255" s="58"/>
      <c r="L255" s="58"/>
      <c r="M255" s="110"/>
      <c r="N255" s="63"/>
      <c r="O255" s="63"/>
      <c r="P255" s="90"/>
      <c r="Q255" s="58"/>
      <c r="R255" s="60"/>
      <c r="S255" s="35" t="s">
        <v>57</v>
      </c>
      <c r="T255" s="37" t="s">
        <v>607</v>
      </c>
      <c r="U255" s="38" t="s">
        <v>54</v>
      </c>
      <c r="V255" s="38" t="s">
        <v>55</v>
      </c>
      <c r="W255" s="38" t="s">
        <v>55</v>
      </c>
      <c r="X255" s="38" t="s">
        <v>51</v>
      </c>
      <c r="Y255" s="38" t="s">
        <v>51</v>
      </c>
      <c r="Z255" s="36" t="str">
        <f t="shared" si="1"/>
        <v>Deficiente</v>
      </c>
      <c r="AA255" s="33">
        <v>0</v>
      </c>
      <c r="AB255" s="33">
        <v>1</v>
      </c>
      <c r="AC255" s="125"/>
      <c r="AD255" s="57"/>
      <c r="AE255" s="57"/>
      <c r="AF255" s="63"/>
      <c r="AG255" s="63"/>
      <c r="AH255" s="82"/>
      <c r="AI255" s="82"/>
      <c r="AJ255" s="78"/>
      <c r="AK255" s="78"/>
      <c r="AL255" s="78"/>
      <c r="AM255" s="80"/>
      <c r="AN255" s="80"/>
      <c r="AO255" s="80"/>
      <c r="AP255" s="80"/>
      <c r="AQ255" s="76"/>
      <c r="AR255" s="113"/>
      <c r="AS255" s="58"/>
    </row>
    <row r="256" spans="1:45" ht="15" customHeight="1">
      <c r="A256" s="121"/>
      <c r="B256" s="67"/>
      <c r="C256" s="68"/>
      <c r="D256" s="68"/>
      <c r="E256" s="111"/>
      <c r="F256" s="68"/>
      <c r="G256" s="91"/>
      <c r="H256" s="132"/>
      <c r="I256" s="142"/>
      <c r="J256" s="110"/>
      <c r="K256" s="58"/>
      <c r="L256" s="58"/>
      <c r="M256" s="110"/>
      <c r="N256" s="63"/>
      <c r="O256" s="63"/>
      <c r="P256" s="90"/>
      <c r="Q256" s="58"/>
      <c r="R256" s="60"/>
      <c r="S256" s="35" t="s">
        <v>59</v>
      </c>
      <c r="T256" s="37" t="s">
        <v>608</v>
      </c>
      <c r="U256" s="38" t="s">
        <v>54</v>
      </c>
      <c r="V256" s="38" t="s">
        <v>55</v>
      </c>
      <c r="W256" s="38" t="s">
        <v>55</v>
      </c>
      <c r="X256" s="38" t="s">
        <v>51</v>
      </c>
      <c r="Y256" s="38" t="s">
        <v>51</v>
      </c>
      <c r="Z256" s="36" t="str">
        <f t="shared" si="1"/>
        <v>Deficiente</v>
      </c>
      <c r="AA256" s="33">
        <v>0</v>
      </c>
      <c r="AB256" s="33">
        <v>1</v>
      </c>
      <c r="AC256" s="125"/>
      <c r="AD256" s="57"/>
      <c r="AE256" s="57"/>
      <c r="AF256" s="63"/>
      <c r="AG256" s="63"/>
      <c r="AH256" s="82"/>
      <c r="AI256" s="82"/>
      <c r="AJ256" s="78"/>
      <c r="AK256" s="78"/>
      <c r="AL256" s="78"/>
      <c r="AM256" s="80"/>
      <c r="AN256" s="80"/>
      <c r="AO256" s="80"/>
      <c r="AP256" s="80"/>
      <c r="AQ256" s="76"/>
      <c r="AR256" s="113"/>
      <c r="AS256" s="58"/>
    </row>
    <row r="257" spans="1:45" ht="15" customHeight="1">
      <c r="A257" s="121"/>
      <c r="B257" s="67"/>
      <c r="C257" s="68"/>
      <c r="D257" s="68"/>
      <c r="E257" s="111"/>
      <c r="F257" s="68"/>
      <c r="G257" s="91"/>
      <c r="H257" s="132"/>
      <c r="I257" s="142"/>
      <c r="J257" s="110"/>
      <c r="K257" s="58"/>
      <c r="L257" s="58"/>
      <c r="M257" s="110"/>
      <c r="N257" s="63"/>
      <c r="O257" s="63"/>
      <c r="P257" s="90"/>
      <c r="Q257" s="58"/>
      <c r="R257" s="60"/>
      <c r="S257" s="35" t="s">
        <v>60</v>
      </c>
      <c r="T257" s="37" t="s">
        <v>609</v>
      </c>
      <c r="U257" s="38" t="s">
        <v>54</v>
      </c>
      <c r="V257" s="38" t="s">
        <v>51</v>
      </c>
      <c r="W257" s="38" t="s">
        <v>51</v>
      </c>
      <c r="X257" s="38" t="s">
        <v>55</v>
      </c>
      <c r="Y257" s="38" t="s">
        <v>51</v>
      </c>
      <c r="Z257" s="36" t="str">
        <f t="shared" si="1"/>
        <v>Deficiente</v>
      </c>
      <c r="AA257" s="33">
        <v>0</v>
      </c>
      <c r="AB257" s="33">
        <v>1</v>
      </c>
      <c r="AC257" s="125"/>
      <c r="AD257" s="57"/>
      <c r="AE257" s="57"/>
      <c r="AF257" s="63"/>
      <c r="AG257" s="63"/>
      <c r="AH257" s="82"/>
      <c r="AI257" s="82"/>
      <c r="AJ257" s="78"/>
      <c r="AK257" s="78"/>
      <c r="AL257" s="78"/>
      <c r="AM257" s="80"/>
      <c r="AN257" s="80"/>
      <c r="AO257" s="80"/>
      <c r="AP257" s="80"/>
      <c r="AQ257" s="76"/>
      <c r="AR257" s="113"/>
      <c r="AS257" s="58"/>
    </row>
    <row r="258" spans="1:45" ht="15" customHeight="1">
      <c r="A258" s="121"/>
      <c r="B258" s="67"/>
      <c r="C258" s="68"/>
      <c r="D258" s="68"/>
      <c r="E258" s="111"/>
      <c r="F258" s="68"/>
      <c r="G258" s="91"/>
      <c r="H258" s="132"/>
      <c r="I258" s="142"/>
      <c r="J258" s="110"/>
      <c r="K258" s="58"/>
      <c r="L258" s="58"/>
      <c r="M258" s="110"/>
      <c r="N258" s="63"/>
      <c r="O258" s="63"/>
      <c r="P258" s="90"/>
      <c r="Q258" s="58"/>
      <c r="R258" s="60"/>
      <c r="S258" s="35" t="s">
        <v>61</v>
      </c>
      <c r="T258" s="37" t="s">
        <v>610</v>
      </c>
      <c r="U258" s="38" t="s">
        <v>54</v>
      </c>
      <c r="V258" s="38" t="s">
        <v>51</v>
      </c>
      <c r="W258" s="38" t="s">
        <v>55</v>
      </c>
      <c r="X258" s="38" t="s">
        <v>51</v>
      </c>
      <c r="Y258" s="38" t="s">
        <v>51</v>
      </c>
      <c r="Z258" s="36" t="str">
        <f t="shared" ref="Z258:Z322" si="2">IF($T258&lt;&gt;"",IF(AND(V258="SI",W258="SI",X258="SI",Y258="SI"),"Suficiente",IF(OR(V258="NO",W258="NO",X258="NO",Y258="NO"),"Deficiente",IF(OR(V258="",W258="",X258="",Y258=""),"Falta Valorar el Control",""))),"")</f>
        <v>Deficiente</v>
      </c>
      <c r="AA258" s="33">
        <v>0</v>
      </c>
      <c r="AB258" s="33">
        <v>1</v>
      </c>
      <c r="AC258" s="125"/>
      <c r="AD258" s="57"/>
      <c r="AE258" s="57"/>
      <c r="AF258" s="63"/>
      <c r="AG258" s="63"/>
      <c r="AH258" s="82"/>
      <c r="AI258" s="82"/>
      <c r="AJ258" s="78"/>
      <c r="AK258" s="78"/>
      <c r="AL258" s="78"/>
      <c r="AM258" s="80"/>
      <c r="AN258" s="80"/>
      <c r="AO258" s="80"/>
      <c r="AP258" s="80"/>
      <c r="AQ258" s="76"/>
      <c r="AR258" s="113"/>
      <c r="AS258" s="58"/>
    </row>
    <row r="259" spans="1:45" ht="15" customHeight="1">
      <c r="A259" s="121"/>
      <c r="B259" s="67"/>
      <c r="C259" s="68"/>
      <c r="D259" s="68"/>
      <c r="E259" s="111"/>
      <c r="F259" s="68"/>
      <c r="G259" s="91"/>
      <c r="H259" s="132"/>
      <c r="I259" s="142">
        <v>1.2</v>
      </c>
      <c r="J259" s="110" t="s">
        <v>611</v>
      </c>
      <c r="K259" s="58" t="s">
        <v>48</v>
      </c>
      <c r="L259" s="58" t="s">
        <v>62</v>
      </c>
      <c r="M259" s="110"/>
      <c r="N259" s="63"/>
      <c r="O259" s="63"/>
      <c r="P259" s="90"/>
      <c r="Q259" s="58" t="s">
        <v>51</v>
      </c>
      <c r="R259" s="59">
        <v>1</v>
      </c>
      <c r="S259" s="35" t="s">
        <v>63</v>
      </c>
      <c r="T259" s="37" t="s">
        <v>612</v>
      </c>
      <c r="U259" s="38" t="s">
        <v>54</v>
      </c>
      <c r="V259" s="38" t="s">
        <v>51</v>
      </c>
      <c r="W259" s="38" t="s">
        <v>55</v>
      </c>
      <c r="X259" s="38" t="s">
        <v>51</v>
      </c>
      <c r="Y259" s="38" t="s">
        <v>51</v>
      </c>
      <c r="Z259" s="36" t="str">
        <f t="shared" si="2"/>
        <v>Deficiente</v>
      </c>
      <c r="AA259" s="33">
        <v>0</v>
      </c>
      <c r="AB259" s="33">
        <v>1</v>
      </c>
      <c r="AC259" s="125"/>
      <c r="AD259" s="57"/>
      <c r="AE259" s="57"/>
      <c r="AF259" s="63"/>
      <c r="AG259" s="63"/>
      <c r="AH259" s="82"/>
      <c r="AI259" s="82"/>
      <c r="AJ259" s="78"/>
      <c r="AK259" s="78"/>
      <c r="AL259" s="78"/>
      <c r="AM259" s="80"/>
      <c r="AN259" s="80"/>
      <c r="AO259" s="80"/>
      <c r="AP259" s="80"/>
      <c r="AQ259" s="76"/>
      <c r="AR259" s="113" t="s">
        <v>613</v>
      </c>
      <c r="AS259" s="58">
        <v>100</v>
      </c>
    </row>
    <row r="260" spans="1:45" ht="15" customHeight="1">
      <c r="A260" s="121"/>
      <c r="B260" s="67"/>
      <c r="C260" s="68"/>
      <c r="D260" s="68"/>
      <c r="E260" s="111"/>
      <c r="F260" s="68"/>
      <c r="G260" s="91"/>
      <c r="H260" s="132"/>
      <c r="I260" s="142"/>
      <c r="J260" s="110"/>
      <c r="K260" s="58"/>
      <c r="L260" s="58"/>
      <c r="M260" s="110"/>
      <c r="N260" s="63"/>
      <c r="O260" s="63"/>
      <c r="P260" s="90"/>
      <c r="Q260" s="58"/>
      <c r="R260" s="60"/>
      <c r="S260" s="35" t="s">
        <v>64</v>
      </c>
      <c r="T260" s="37" t="s">
        <v>614</v>
      </c>
      <c r="U260" s="38" t="s">
        <v>54</v>
      </c>
      <c r="V260" s="38" t="s">
        <v>51</v>
      </c>
      <c r="W260" s="38" t="s">
        <v>51</v>
      </c>
      <c r="X260" s="38" t="s">
        <v>51</v>
      </c>
      <c r="Y260" s="38" t="s">
        <v>51</v>
      </c>
      <c r="Z260" s="36" t="str">
        <f t="shared" si="2"/>
        <v>Suficiente</v>
      </c>
      <c r="AA260" s="33">
        <v>1</v>
      </c>
      <c r="AB260" s="33">
        <v>0</v>
      </c>
      <c r="AC260" s="125"/>
      <c r="AD260" s="57"/>
      <c r="AE260" s="57"/>
      <c r="AF260" s="63"/>
      <c r="AG260" s="63"/>
      <c r="AH260" s="82"/>
      <c r="AI260" s="82"/>
      <c r="AJ260" s="78"/>
      <c r="AK260" s="78"/>
      <c r="AL260" s="78"/>
      <c r="AM260" s="80"/>
      <c r="AN260" s="80"/>
      <c r="AO260" s="80"/>
      <c r="AP260" s="80"/>
      <c r="AQ260" s="76"/>
      <c r="AR260" s="114"/>
      <c r="AS260" s="118"/>
    </row>
    <row r="261" spans="1:45" ht="15" customHeight="1">
      <c r="A261" s="121"/>
      <c r="B261" s="67"/>
      <c r="C261" s="68"/>
      <c r="D261" s="68"/>
      <c r="E261" s="111"/>
      <c r="F261" s="68"/>
      <c r="G261" s="91"/>
      <c r="H261" s="132"/>
      <c r="I261" s="142"/>
      <c r="J261" s="110"/>
      <c r="K261" s="58"/>
      <c r="L261" s="58"/>
      <c r="M261" s="110"/>
      <c r="N261" s="63"/>
      <c r="O261" s="63"/>
      <c r="P261" s="90"/>
      <c r="Q261" s="58"/>
      <c r="R261" s="60"/>
      <c r="S261" s="35" t="s">
        <v>65</v>
      </c>
      <c r="T261" s="37" t="s">
        <v>615</v>
      </c>
      <c r="U261" s="38" t="s">
        <v>186</v>
      </c>
      <c r="V261" s="38" t="s">
        <v>55</v>
      </c>
      <c r="W261" s="38" t="s">
        <v>55</v>
      </c>
      <c r="X261" s="38" t="s">
        <v>51</v>
      </c>
      <c r="Y261" s="38" t="s">
        <v>51</v>
      </c>
      <c r="Z261" s="36" t="str">
        <f t="shared" si="2"/>
        <v>Deficiente</v>
      </c>
      <c r="AA261" s="33">
        <v>0</v>
      </c>
      <c r="AB261" s="33">
        <v>1</v>
      </c>
      <c r="AC261" s="125"/>
      <c r="AD261" s="57"/>
      <c r="AE261" s="57"/>
      <c r="AF261" s="63"/>
      <c r="AG261" s="63"/>
      <c r="AH261" s="82"/>
      <c r="AI261" s="82"/>
      <c r="AJ261" s="78"/>
      <c r="AK261" s="78"/>
      <c r="AL261" s="78"/>
      <c r="AM261" s="80"/>
      <c r="AN261" s="80"/>
      <c r="AO261" s="80"/>
      <c r="AP261" s="80"/>
      <c r="AQ261" s="76"/>
      <c r="AR261" s="114"/>
      <c r="AS261" s="118"/>
    </row>
    <row r="262" spans="1:45" ht="15" customHeight="1">
      <c r="A262" s="121"/>
      <c r="B262" s="67"/>
      <c r="C262" s="68"/>
      <c r="D262" s="68"/>
      <c r="E262" s="111"/>
      <c r="F262" s="68"/>
      <c r="G262" s="91"/>
      <c r="H262" s="132"/>
      <c r="I262" s="142"/>
      <c r="J262" s="110"/>
      <c r="K262" s="58"/>
      <c r="L262" s="58"/>
      <c r="M262" s="110"/>
      <c r="N262" s="63"/>
      <c r="O262" s="63"/>
      <c r="P262" s="90"/>
      <c r="Q262" s="58"/>
      <c r="R262" s="60"/>
      <c r="S262" s="35" t="s">
        <v>67</v>
      </c>
      <c r="T262" s="37" t="s">
        <v>616</v>
      </c>
      <c r="U262" s="38" t="s">
        <v>216</v>
      </c>
      <c r="V262" s="38" t="s">
        <v>55</v>
      </c>
      <c r="W262" s="38" t="s">
        <v>55</v>
      </c>
      <c r="X262" s="38" t="s">
        <v>51</v>
      </c>
      <c r="Y262" s="38" t="s">
        <v>51</v>
      </c>
      <c r="Z262" s="36" t="str">
        <f t="shared" si="2"/>
        <v>Deficiente</v>
      </c>
      <c r="AA262" s="33">
        <v>0</v>
      </c>
      <c r="AB262" s="33">
        <v>1</v>
      </c>
      <c r="AC262" s="125"/>
      <c r="AD262" s="57"/>
      <c r="AE262" s="57"/>
      <c r="AF262" s="63"/>
      <c r="AG262" s="63"/>
      <c r="AH262" s="82"/>
      <c r="AI262" s="82"/>
      <c r="AJ262" s="78"/>
      <c r="AK262" s="78"/>
      <c r="AL262" s="78"/>
      <c r="AM262" s="80"/>
      <c r="AN262" s="80"/>
      <c r="AO262" s="80"/>
      <c r="AP262" s="80"/>
      <c r="AQ262" s="76"/>
      <c r="AR262" s="114"/>
      <c r="AS262" s="118"/>
    </row>
    <row r="263" spans="1:45" ht="15" customHeight="1">
      <c r="A263" s="121"/>
      <c r="B263" s="67"/>
      <c r="C263" s="68"/>
      <c r="D263" s="68"/>
      <c r="E263" s="111"/>
      <c r="F263" s="68"/>
      <c r="G263" s="91"/>
      <c r="H263" s="132"/>
      <c r="I263" s="142"/>
      <c r="J263" s="110"/>
      <c r="K263" s="58"/>
      <c r="L263" s="58"/>
      <c r="M263" s="110"/>
      <c r="N263" s="63"/>
      <c r="O263" s="63"/>
      <c r="P263" s="90"/>
      <c r="Q263" s="58"/>
      <c r="R263" s="60"/>
      <c r="S263" s="35" t="s">
        <v>68</v>
      </c>
      <c r="T263" s="37" t="s">
        <v>617</v>
      </c>
      <c r="U263" s="38" t="s">
        <v>54</v>
      </c>
      <c r="V263" s="38" t="s">
        <v>55</v>
      </c>
      <c r="W263" s="38" t="s">
        <v>55</v>
      </c>
      <c r="X263" s="38" t="s">
        <v>51</v>
      </c>
      <c r="Y263" s="38" t="s">
        <v>51</v>
      </c>
      <c r="Z263" s="36" t="str">
        <f t="shared" si="2"/>
        <v>Deficiente</v>
      </c>
      <c r="AA263" s="33">
        <v>0</v>
      </c>
      <c r="AB263" s="33">
        <v>1</v>
      </c>
      <c r="AC263" s="125"/>
      <c r="AD263" s="57"/>
      <c r="AE263" s="57"/>
      <c r="AF263" s="63"/>
      <c r="AG263" s="63"/>
      <c r="AH263" s="82"/>
      <c r="AI263" s="82"/>
      <c r="AJ263" s="78"/>
      <c r="AK263" s="78"/>
      <c r="AL263" s="78"/>
      <c r="AM263" s="80"/>
      <c r="AN263" s="80"/>
      <c r="AO263" s="80"/>
      <c r="AP263" s="80"/>
      <c r="AQ263" s="76"/>
      <c r="AR263" s="114"/>
      <c r="AS263" s="118"/>
    </row>
    <row r="264" spans="1:45" ht="15" customHeight="1">
      <c r="A264" s="121"/>
      <c r="B264" s="67"/>
      <c r="C264" s="68"/>
      <c r="D264" s="68"/>
      <c r="E264" s="111"/>
      <c r="F264" s="68"/>
      <c r="G264" s="91"/>
      <c r="H264" s="132"/>
      <c r="I264" s="142">
        <v>1.3</v>
      </c>
      <c r="J264" s="110" t="s">
        <v>618</v>
      </c>
      <c r="K264" s="58" t="s">
        <v>48</v>
      </c>
      <c r="L264" s="58" t="s">
        <v>62</v>
      </c>
      <c r="M264" s="110"/>
      <c r="N264" s="63"/>
      <c r="O264" s="63"/>
      <c r="P264" s="90"/>
      <c r="Q264" s="58" t="s">
        <v>51</v>
      </c>
      <c r="R264" s="59">
        <v>1</v>
      </c>
      <c r="S264" s="35" t="s">
        <v>71</v>
      </c>
      <c r="T264" s="37" t="s">
        <v>619</v>
      </c>
      <c r="U264" s="38" t="s">
        <v>54</v>
      </c>
      <c r="V264" s="38" t="s">
        <v>51</v>
      </c>
      <c r="W264" s="38" t="s">
        <v>51</v>
      </c>
      <c r="X264" s="38" t="s">
        <v>51</v>
      </c>
      <c r="Y264" s="38" t="s">
        <v>51</v>
      </c>
      <c r="Z264" s="36" t="str">
        <f t="shared" si="2"/>
        <v>Suficiente</v>
      </c>
      <c r="AA264" s="33">
        <v>1</v>
      </c>
      <c r="AB264" s="33">
        <v>0</v>
      </c>
      <c r="AC264" s="125"/>
      <c r="AD264" s="57"/>
      <c r="AE264" s="57"/>
      <c r="AF264" s="63"/>
      <c r="AG264" s="63"/>
      <c r="AH264" s="82"/>
      <c r="AI264" s="82"/>
      <c r="AJ264" s="78"/>
      <c r="AK264" s="78"/>
      <c r="AL264" s="78"/>
      <c r="AM264" s="80"/>
      <c r="AN264" s="80"/>
      <c r="AO264" s="80"/>
      <c r="AP264" s="80"/>
      <c r="AQ264" s="76"/>
      <c r="AR264" s="113" t="s">
        <v>620</v>
      </c>
      <c r="AS264" s="58">
        <v>100</v>
      </c>
    </row>
    <row r="265" spans="1:45" ht="15" customHeight="1">
      <c r="A265" s="121"/>
      <c r="B265" s="67"/>
      <c r="C265" s="68"/>
      <c r="D265" s="68"/>
      <c r="E265" s="111"/>
      <c r="F265" s="68"/>
      <c r="G265" s="91"/>
      <c r="H265" s="132"/>
      <c r="I265" s="142"/>
      <c r="J265" s="110"/>
      <c r="K265" s="58"/>
      <c r="L265" s="58"/>
      <c r="M265" s="110"/>
      <c r="N265" s="63"/>
      <c r="O265" s="63"/>
      <c r="P265" s="90"/>
      <c r="Q265" s="58"/>
      <c r="R265" s="60"/>
      <c r="S265" s="35" t="s">
        <v>72</v>
      </c>
      <c r="T265" s="37" t="s">
        <v>621</v>
      </c>
      <c r="U265" s="38" t="s">
        <v>54</v>
      </c>
      <c r="V265" s="38" t="s">
        <v>51</v>
      </c>
      <c r="W265" s="38" t="s">
        <v>51</v>
      </c>
      <c r="X265" s="38" t="s">
        <v>51</v>
      </c>
      <c r="Y265" s="38" t="s">
        <v>51</v>
      </c>
      <c r="Z265" s="36" t="str">
        <f t="shared" si="2"/>
        <v>Suficiente</v>
      </c>
      <c r="AA265" s="33">
        <v>1</v>
      </c>
      <c r="AB265" s="33">
        <v>0</v>
      </c>
      <c r="AC265" s="125"/>
      <c r="AD265" s="57"/>
      <c r="AE265" s="57"/>
      <c r="AF265" s="63"/>
      <c r="AG265" s="63"/>
      <c r="AH265" s="82"/>
      <c r="AI265" s="82"/>
      <c r="AJ265" s="78"/>
      <c r="AK265" s="78"/>
      <c r="AL265" s="78"/>
      <c r="AM265" s="80"/>
      <c r="AN265" s="80"/>
      <c r="AO265" s="80"/>
      <c r="AP265" s="80"/>
      <c r="AQ265" s="76"/>
      <c r="AR265" s="114"/>
      <c r="AS265" s="118"/>
    </row>
    <row r="266" spans="1:45" ht="15" customHeight="1">
      <c r="A266" s="121"/>
      <c r="B266" s="67"/>
      <c r="C266" s="68"/>
      <c r="D266" s="68"/>
      <c r="E266" s="111"/>
      <c r="F266" s="68"/>
      <c r="G266" s="91"/>
      <c r="H266" s="132"/>
      <c r="I266" s="142"/>
      <c r="J266" s="110"/>
      <c r="K266" s="58"/>
      <c r="L266" s="58"/>
      <c r="M266" s="110"/>
      <c r="N266" s="63"/>
      <c r="O266" s="63"/>
      <c r="P266" s="90"/>
      <c r="Q266" s="58"/>
      <c r="R266" s="60"/>
      <c r="S266" s="35" t="s">
        <v>73</v>
      </c>
      <c r="T266" s="37" t="s">
        <v>622</v>
      </c>
      <c r="U266" s="38" t="s">
        <v>54</v>
      </c>
      <c r="V266" s="38" t="s">
        <v>51</v>
      </c>
      <c r="W266" s="38" t="s">
        <v>51</v>
      </c>
      <c r="X266" s="38" t="s">
        <v>51</v>
      </c>
      <c r="Y266" s="38" t="s">
        <v>51</v>
      </c>
      <c r="Z266" s="36" t="str">
        <f t="shared" si="2"/>
        <v>Suficiente</v>
      </c>
      <c r="AA266" s="33">
        <v>1</v>
      </c>
      <c r="AB266" s="33">
        <v>0</v>
      </c>
      <c r="AC266" s="125"/>
      <c r="AD266" s="57"/>
      <c r="AE266" s="57"/>
      <c r="AF266" s="63"/>
      <c r="AG266" s="63"/>
      <c r="AH266" s="82"/>
      <c r="AI266" s="82"/>
      <c r="AJ266" s="78"/>
      <c r="AK266" s="78"/>
      <c r="AL266" s="78"/>
      <c r="AM266" s="80"/>
      <c r="AN266" s="80"/>
      <c r="AO266" s="80"/>
      <c r="AP266" s="80"/>
      <c r="AQ266" s="76"/>
      <c r="AR266" s="114"/>
      <c r="AS266" s="118"/>
    </row>
    <row r="267" spans="1:45" ht="7.5" customHeight="1">
      <c r="A267" s="121"/>
      <c r="B267" s="67"/>
      <c r="C267" s="68"/>
      <c r="D267" s="68"/>
      <c r="E267" s="111"/>
      <c r="F267" s="68"/>
      <c r="G267" s="91"/>
      <c r="H267" s="132"/>
      <c r="I267" s="142"/>
      <c r="J267" s="110"/>
      <c r="K267" s="58"/>
      <c r="L267" s="58"/>
      <c r="M267" s="110"/>
      <c r="N267" s="63"/>
      <c r="O267" s="63"/>
      <c r="P267" s="90"/>
      <c r="Q267" s="58"/>
      <c r="R267" s="60"/>
      <c r="S267" s="35" t="s">
        <v>74</v>
      </c>
      <c r="T267" s="37" t="s">
        <v>623</v>
      </c>
      <c r="U267" s="38" t="s">
        <v>54</v>
      </c>
      <c r="V267" s="38" t="s">
        <v>55</v>
      </c>
      <c r="W267" s="38" t="s">
        <v>55</v>
      </c>
      <c r="X267" s="38" t="s">
        <v>55</v>
      </c>
      <c r="Y267" s="38" t="s">
        <v>51</v>
      </c>
      <c r="Z267" s="36" t="str">
        <f t="shared" si="2"/>
        <v>Deficiente</v>
      </c>
      <c r="AA267" s="33">
        <v>0</v>
      </c>
      <c r="AB267" s="33">
        <v>1</v>
      </c>
      <c r="AC267" s="125"/>
      <c r="AD267" s="57"/>
      <c r="AE267" s="57"/>
      <c r="AF267" s="63"/>
      <c r="AG267" s="63"/>
      <c r="AH267" s="82"/>
      <c r="AI267" s="82"/>
      <c r="AJ267" s="78"/>
      <c r="AK267" s="78"/>
      <c r="AL267" s="78"/>
      <c r="AM267" s="80"/>
      <c r="AN267" s="80"/>
      <c r="AO267" s="80"/>
      <c r="AP267" s="80"/>
      <c r="AQ267" s="76"/>
      <c r="AR267" s="114"/>
      <c r="AS267" s="118"/>
    </row>
    <row r="268" spans="1:45" ht="50.25" hidden="1" customHeight="1">
      <c r="A268" s="121"/>
      <c r="B268" s="67"/>
      <c r="C268" s="68"/>
      <c r="D268" s="68"/>
      <c r="E268" s="111"/>
      <c r="F268" s="68"/>
      <c r="G268" s="91"/>
      <c r="H268" s="132"/>
      <c r="I268" s="142"/>
      <c r="J268" s="110"/>
      <c r="K268" s="58"/>
      <c r="L268" s="58"/>
      <c r="M268" s="110"/>
      <c r="N268" s="63"/>
      <c r="O268" s="63"/>
      <c r="P268" s="90"/>
      <c r="Q268" s="58"/>
      <c r="R268" s="60"/>
      <c r="S268" s="35" t="s">
        <v>75</v>
      </c>
      <c r="T268" s="37" t="s">
        <v>624</v>
      </c>
      <c r="U268" s="38" t="s">
        <v>54</v>
      </c>
      <c r="V268" s="38" t="s">
        <v>51</v>
      </c>
      <c r="W268" s="38" t="s">
        <v>55</v>
      </c>
      <c r="X268" s="38" t="s">
        <v>51</v>
      </c>
      <c r="Y268" s="38" t="s">
        <v>51</v>
      </c>
      <c r="Z268" s="36" t="str">
        <f t="shared" si="2"/>
        <v>Deficiente</v>
      </c>
      <c r="AA268" s="33">
        <v>0</v>
      </c>
      <c r="AB268" s="33">
        <v>1</v>
      </c>
      <c r="AC268" s="125"/>
      <c r="AD268" s="57"/>
      <c r="AE268" s="57"/>
      <c r="AF268" s="63"/>
      <c r="AG268" s="63"/>
      <c r="AH268" s="82"/>
      <c r="AI268" s="82"/>
      <c r="AJ268" s="78"/>
      <c r="AK268" s="78"/>
      <c r="AL268" s="78"/>
      <c r="AM268" s="80"/>
      <c r="AN268" s="80"/>
      <c r="AO268" s="80"/>
      <c r="AP268" s="80"/>
      <c r="AQ268" s="76"/>
      <c r="AR268" s="114"/>
      <c r="AS268" s="118"/>
    </row>
    <row r="269" spans="1:45" ht="8.25" customHeight="1">
      <c r="A269" s="121"/>
      <c r="B269" s="67"/>
      <c r="C269" s="68"/>
      <c r="D269" s="68"/>
      <c r="E269" s="111"/>
      <c r="F269" s="68"/>
      <c r="G269" s="91"/>
      <c r="H269" s="132"/>
      <c r="I269" s="142">
        <v>1.4</v>
      </c>
      <c r="J269" s="110" t="s">
        <v>625</v>
      </c>
      <c r="K269" s="58" t="s">
        <v>48</v>
      </c>
      <c r="L269" s="58" t="s">
        <v>62</v>
      </c>
      <c r="M269" s="110"/>
      <c r="N269" s="63"/>
      <c r="O269" s="63"/>
      <c r="P269" s="90"/>
      <c r="Q269" s="58" t="s">
        <v>51</v>
      </c>
      <c r="R269" s="59">
        <v>1</v>
      </c>
      <c r="S269" s="35" t="s">
        <v>76</v>
      </c>
      <c r="T269" s="37" t="s">
        <v>626</v>
      </c>
      <c r="U269" s="38" t="s">
        <v>186</v>
      </c>
      <c r="V269" s="38" t="s">
        <v>51</v>
      </c>
      <c r="W269" s="38" t="s">
        <v>55</v>
      </c>
      <c r="X269" s="38" t="s">
        <v>51</v>
      </c>
      <c r="Y269" s="38" t="s">
        <v>51</v>
      </c>
      <c r="Z269" s="36" t="str">
        <f t="shared" si="2"/>
        <v>Deficiente</v>
      </c>
      <c r="AA269" s="33">
        <v>0</v>
      </c>
      <c r="AB269" s="33">
        <v>1</v>
      </c>
      <c r="AC269" s="125"/>
      <c r="AD269" s="57"/>
      <c r="AE269" s="57"/>
      <c r="AF269" s="63"/>
      <c r="AG269" s="63"/>
      <c r="AH269" s="82"/>
      <c r="AI269" s="82"/>
      <c r="AJ269" s="78"/>
      <c r="AK269" s="78"/>
      <c r="AL269" s="78"/>
      <c r="AM269" s="80"/>
      <c r="AN269" s="80"/>
      <c r="AO269" s="80"/>
      <c r="AP269" s="80"/>
      <c r="AQ269" s="76"/>
      <c r="AR269" s="113" t="s">
        <v>627</v>
      </c>
      <c r="AS269" s="58">
        <v>100</v>
      </c>
    </row>
    <row r="270" spans="1:45" ht="15" hidden="1" customHeight="1">
      <c r="A270" s="121"/>
      <c r="B270" s="67"/>
      <c r="C270" s="68"/>
      <c r="D270" s="68"/>
      <c r="E270" s="111"/>
      <c r="F270" s="68"/>
      <c r="G270" s="91"/>
      <c r="H270" s="132"/>
      <c r="I270" s="142"/>
      <c r="J270" s="110"/>
      <c r="K270" s="58"/>
      <c r="L270" s="58"/>
      <c r="M270" s="110"/>
      <c r="N270" s="63"/>
      <c r="O270" s="63"/>
      <c r="P270" s="90"/>
      <c r="Q270" s="58"/>
      <c r="R270" s="60"/>
      <c r="S270" s="35" t="s">
        <v>77</v>
      </c>
      <c r="T270" s="37" t="s">
        <v>628</v>
      </c>
      <c r="U270" s="38" t="s">
        <v>186</v>
      </c>
      <c r="V270" s="38" t="s">
        <v>51</v>
      </c>
      <c r="W270" s="38" t="s">
        <v>55</v>
      </c>
      <c r="X270" s="38" t="s">
        <v>51</v>
      </c>
      <c r="Y270" s="38" t="s">
        <v>51</v>
      </c>
      <c r="Z270" s="36" t="str">
        <f t="shared" si="2"/>
        <v>Deficiente</v>
      </c>
      <c r="AA270" s="33">
        <v>0</v>
      </c>
      <c r="AB270" s="33">
        <v>1</v>
      </c>
      <c r="AC270" s="125"/>
      <c r="AD270" s="57"/>
      <c r="AE270" s="57"/>
      <c r="AF270" s="63"/>
      <c r="AG270" s="63"/>
      <c r="AH270" s="82"/>
      <c r="AI270" s="82"/>
      <c r="AJ270" s="78"/>
      <c r="AK270" s="78"/>
      <c r="AL270" s="78"/>
      <c r="AM270" s="80"/>
      <c r="AN270" s="80"/>
      <c r="AO270" s="80"/>
      <c r="AP270" s="80"/>
      <c r="AQ270" s="76"/>
      <c r="AR270" s="114"/>
      <c r="AS270" s="118"/>
    </row>
    <row r="271" spans="1:45" ht="2.25" hidden="1" customHeight="1">
      <c r="A271" s="121"/>
      <c r="B271" s="67"/>
      <c r="C271" s="68"/>
      <c r="D271" s="68"/>
      <c r="E271" s="111"/>
      <c r="F271" s="68"/>
      <c r="G271" s="91"/>
      <c r="H271" s="132"/>
      <c r="I271" s="142"/>
      <c r="J271" s="110"/>
      <c r="K271" s="58"/>
      <c r="L271" s="58"/>
      <c r="M271" s="110"/>
      <c r="N271" s="63"/>
      <c r="O271" s="63"/>
      <c r="P271" s="90"/>
      <c r="Q271" s="58"/>
      <c r="R271" s="60"/>
      <c r="S271" s="35" t="s">
        <v>78</v>
      </c>
      <c r="T271" s="37" t="s">
        <v>629</v>
      </c>
      <c r="U271" s="38" t="s">
        <v>186</v>
      </c>
      <c r="V271" s="38" t="s">
        <v>55</v>
      </c>
      <c r="W271" s="38" t="s">
        <v>55</v>
      </c>
      <c r="X271" s="38" t="s">
        <v>55</v>
      </c>
      <c r="Y271" s="38" t="s">
        <v>55</v>
      </c>
      <c r="Z271" s="36" t="str">
        <f t="shared" si="2"/>
        <v>Deficiente</v>
      </c>
      <c r="AA271" s="33">
        <v>0</v>
      </c>
      <c r="AB271" s="33">
        <v>1</v>
      </c>
      <c r="AC271" s="125"/>
      <c r="AD271" s="57"/>
      <c r="AE271" s="57"/>
      <c r="AF271" s="63"/>
      <c r="AG271" s="63"/>
      <c r="AH271" s="82"/>
      <c r="AI271" s="82"/>
      <c r="AJ271" s="78"/>
      <c r="AK271" s="78"/>
      <c r="AL271" s="78"/>
      <c r="AM271" s="80"/>
      <c r="AN271" s="80"/>
      <c r="AO271" s="80"/>
      <c r="AP271" s="80"/>
      <c r="AQ271" s="76"/>
      <c r="AR271" s="114"/>
      <c r="AS271" s="118"/>
    </row>
    <row r="272" spans="1:45" ht="14.25" customHeight="1">
      <c r="A272" s="121"/>
      <c r="B272" s="67"/>
      <c r="C272" s="68"/>
      <c r="D272" s="68"/>
      <c r="E272" s="111"/>
      <c r="F272" s="68"/>
      <c r="G272" s="91"/>
      <c r="H272" s="132"/>
      <c r="I272" s="142"/>
      <c r="J272" s="110"/>
      <c r="K272" s="58"/>
      <c r="L272" s="58"/>
      <c r="M272" s="110"/>
      <c r="N272" s="63"/>
      <c r="O272" s="63"/>
      <c r="P272" s="90"/>
      <c r="Q272" s="58"/>
      <c r="R272" s="60"/>
      <c r="S272" s="35" t="s">
        <v>79</v>
      </c>
      <c r="T272" s="37" t="s">
        <v>630</v>
      </c>
      <c r="U272" s="38" t="s">
        <v>216</v>
      </c>
      <c r="V272" s="38" t="s">
        <v>55</v>
      </c>
      <c r="W272" s="38" t="s">
        <v>55</v>
      </c>
      <c r="X272" s="38" t="s">
        <v>55</v>
      </c>
      <c r="Y272" s="38" t="s">
        <v>55</v>
      </c>
      <c r="Z272" s="36" t="str">
        <f t="shared" si="2"/>
        <v>Deficiente</v>
      </c>
      <c r="AA272" s="33">
        <v>0</v>
      </c>
      <c r="AB272" s="33">
        <v>1</v>
      </c>
      <c r="AC272" s="125"/>
      <c r="AD272" s="57"/>
      <c r="AE272" s="57"/>
      <c r="AF272" s="63"/>
      <c r="AG272" s="63"/>
      <c r="AH272" s="82"/>
      <c r="AI272" s="82"/>
      <c r="AJ272" s="78"/>
      <c r="AK272" s="78"/>
      <c r="AL272" s="78"/>
      <c r="AM272" s="80"/>
      <c r="AN272" s="80"/>
      <c r="AO272" s="80"/>
      <c r="AP272" s="80"/>
      <c r="AQ272" s="76"/>
      <c r="AR272" s="114"/>
      <c r="AS272" s="118"/>
    </row>
    <row r="273" spans="1:45" ht="40.5" customHeight="1">
      <c r="A273" s="121"/>
      <c r="B273" s="67"/>
      <c r="C273" s="68"/>
      <c r="D273" s="68"/>
      <c r="E273" s="111"/>
      <c r="F273" s="68"/>
      <c r="G273" s="91"/>
      <c r="H273" s="132"/>
      <c r="I273" s="142"/>
      <c r="J273" s="110"/>
      <c r="K273" s="58"/>
      <c r="L273" s="58"/>
      <c r="M273" s="110"/>
      <c r="N273" s="63"/>
      <c r="O273" s="63"/>
      <c r="P273" s="90"/>
      <c r="Q273" s="58"/>
      <c r="R273" s="60"/>
      <c r="S273" s="35" t="s">
        <v>80</v>
      </c>
      <c r="T273" s="37" t="s">
        <v>631</v>
      </c>
      <c r="U273" s="38" t="s">
        <v>216</v>
      </c>
      <c r="V273" s="38" t="s">
        <v>55</v>
      </c>
      <c r="W273" s="38" t="s">
        <v>55</v>
      </c>
      <c r="X273" s="38" t="s">
        <v>55</v>
      </c>
      <c r="Y273" s="38" t="s">
        <v>55</v>
      </c>
      <c r="Z273" s="36" t="str">
        <f t="shared" si="2"/>
        <v>Deficiente</v>
      </c>
      <c r="AA273" s="33">
        <v>0</v>
      </c>
      <c r="AB273" s="33">
        <v>1</v>
      </c>
      <c r="AC273" s="125"/>
      <c r="AD273" s="57"/>
      <c r="AE273" s="57"/>
      <c r="AF273" s="63"/>
      <c r="AG273" s="63"/>
      <c r="AH273" s="82"/>
      <c r="AI273" s="82"/>
      <c r="AJ273" s="78"/>
      <c r="AK273" s="78"/>
      <c r="AL273" s="78"/>
      <c r="AM273" s="80"/>
      <c r="AN273" s="80"/>
      <c r="AO273" s="80"/>
      <c r="AP273" s="80"/>
      <c r="AQ273" s="76"/>
      <c r="AR273" s="114"/>
      <c r="AS273" s="118"/>
    </row>
    <row r="274" spans="1:45" ht="42" customHeight="1">
      <c r="A274" s="121"/>
      <c r="B274" s="67"/>
      <c r="C274" s="68"/>
      <c r="D274" s="68"/>
      <c r="E274" s="111"/>
      <c r="F274" s="68"/>
      <c r="G274" s="91"/>
      <c r="H274" s="132"/>
      <c r="I274" s="142">
        <v>1.5</v>
      </c>
      <c r="J274" s="110" t="s">
        <v>632</v>
      </c>
      <c r="K274" s="58" t="s">
        <v>208</v>
      </c>
      <c r="L274" s="58" t="s">
        <v>90</v>
      </c>
      <c r="M274" s="110"/>
      <c r="N274" s="63"/>
      <c r="O274" s="63"/>
      <c r="P274" s="90"/>
      <c r="Q274" s="58" t="s">
        <v>51</v>
      </c>
      <c r="R274" s="59">
        <v>1</v>
      </c>
      <c r="S274" s="35" t="s">
        <v>81</v>
      </c>
      <c r="T274" s="37" t="s">
        <v>633</v>
      </c>
      <c r="U274" s="38" t="s">
        <v>54</v>
      </c>
      <c r="V274" s="38" t="s">
        <v>51</v>
      </c>
      <c r="W274" s="38" t="s">
        <v>51</v>
      </c>
      <c r="X274" s="38" t="s">
        <v>51</v>
      </c>
      <c r="Y274" s="38" t="s">
        <v>51</v>
      </c>
      <c r="Z274" s="36" t="str">
        <f t="shared" si="2"/>
        <v>Suficiente</v>
      </c>
      <c r="AA274" s="33">
        <v>1</v>
      </c>
      <c r="AB274" s="33">
        <v>0</v>
      </c>
      <c r="AC274" s="125"/>
      <c r="AD274" s="57"/>
      <c r="AE274" s="57"/>
      <c r="AF274" s="63"/>
      <c r="AG274" s="63"/>
      <c r="AH274" s="82"/>
      <c r="AI274" s="82"/>
      <c r="AJ274" s="78"/>
      <c r="AK274" s="78"/>
      <c r="AL274" s="78"/>
      <c r="AM274" s="80"/>
      <c r="AN274" s="80"/>
      <c r="AO274" s="80"/>
      <c r="AP274" s="80"/>
      <c r="AQ274" s="76"/>
      <c r="AR274" s="113" t="s">
        <v>634</v>
      </c>
      <c r="AS274" s="58">
        <v>50</v>
      </c>
    </row>
    <row r="275" spans="1:45" ht="15" customHeight="1">
      <c r="A275" s="121"/>
      <c r="B275" s="67"/>
      <c r="C275" s="68"/>
      <c r="D275" s="68"/>
      <c r="E275" s="111"/>
      <c r="F275" s="68"/>
      <c r="G275" s="91"/>
      <c r="H275" s="132"/>
      <c r="I275" s="142"/>
      <c r="J275" s="110"/>
      <c r="K275" s="58"/>
      <c r="L275" s="58"/>
      <c r="M275" s="110"/>
      <c r="N275" s="63"/>
      <c r="O275" s="63"/>
      <c r="P275" s="90"/>
      <c r="Q275" s="58"/>
      <c r="R275" s="60"/>
      <c r="S275" s="35" t="s">
        <v>82</v>
      </c>
      <c r="T275" s="37" t="s">
        <v>635</v>
      </c>
      <c r="U275" s="38" t="s">
        <v>54</v>
      </c>
      <c r="V275" s="38" t="s">
        <v>55</v>
      </c>
      <c r="W275" s="38" t="s">
        <v>55</v>
      </c>
      <c r="X275" s="38" t="s">
        <v>55</v>
      </c>
      <c r="Y275" s="38" t="s">
        <v>51</v>
      </c>
      <c r="Z275" s="36" t="str">
        <f t="shared" si="2"/>
        <v>Deficiente</v>
      </c>
      <c r="AA275" s="33">
        <v>0</v>
      </c>
      <c r="AB275" s="33">
        <v>1</v>
      </c>
      <c r="AC275" s="125"/>
      <c r="AD275" s="57"/>
      <c r="AE275" s="57"/>
      <c r="AF275" s="63"/>
      <c r="AG275" s="63"/>
      <c r="AH275" s="82"/>
      <c r="AI275" s="82"/>
      <c r="AJ275" s="78"/>
      <c r="AK275" s="78"/>
      <c r="AL275" s="78"/>
      <c r="AM275" s="80"/>
      <c r="AN275" s="80"/>
      <c r="AO275" s="80"/>
      <c r="AP275" s="80"/>
      <c r="AQ275" s="76"/>
      <c r="AR275" s="114"/>
      <c r="AS275" s="118"/>
    </row>
    <row r="276" spans="1:45" ht="51" hidden="1" customHeight="1">
      <c r="A276" s="121"/>
      <c r="B276" s="67"/>
      <c r="C276" s="68"/>
      <c r="D276" s="68"/>
      <c r="E276" s="111"/>
      <c r="F276" s="68"/>
      <c r="G276" s="91"/>
      <c r="H276" s="132"/>
      <c r="I276" s="142"/>
      <c r="J276" s="110"/>
      <c r="K276" s="58"/>
      <c r="L276" s="58"/>
      <c r="M276" s="110"/>
      <c r="N276" s="63"/>
      <c r="O276" s="63"/>
      <c r="P276" s="90"/>
      <c r="Q276" s="58"/>
      <c r="R276" s="60"/>
      <c r="S276" s="35" t="s">
        <v>83</v>
      </c>
      <c r="T276" s="37" t="s">
        <v>636</v>
      </c>
      <c r="U276" s="38" t="s">
        <v>54</v>
      </c>
      <c r="V276" s="38" t="s">
        <v>55</v>
      </c>
      <c r="W276" s="38" t="s">
        <v>55</v>
      </c>
      <c r="X276" s="38" t="s">
        <v>55</v>
      </c>
      <c r="Y276" s="38" t="s">
        <v>51</v>
      </c>
      <c r="Z276" s="36" t="str">
        <f t="shared" si="2"/>
        <v>Deficiente</v>
      </c>
      <c r="AA276" s="33">
        <v>0</v>
      </c>
      <c r="AB276" s="33">
        <v>1</v>
      </c>
      <c r="AC276" s="125"/>
      <c r="AD276" s="57"/>
      <c r="AE276" s="57"/>
      <c r="AF276" s="63"/>
      <c r="AG276" s="63"/>
      <c r="AH276" s="82"/>
      <c r="AI276" s="82"/>
      <c r="AJ276" s="78"/>
      <c r="AK276" s="78"/>
      <c r="AL276" s="78"/>
      <c r="AM276" s="80"/>
      <c r="AN276" s="80"/>
      <c r="AO276" s="80"/>
      <c r="AP276" s="80"/>
      <c r="AQ276" s="76"/>
      <c r="AR276" s="114"/>
      <c r="AS276" s="118"/>
    </row>
    <row r="277" spans="1:45" ht="64.5" hidden="1" customHeight="1">
      <c r="A277" s="121"/>
      <c r="B277" s="67"/>
      <c r="C277" s="68"/>
      <c r="D277" s="68"/>
      <c r="E277" s="111"/>
      <c r="F277" s="68"/>
      <c r="G277" s="91"/>
      <c r="H277" s="132"/>
      <c r="I277" s="142"/>
      <c r="J277" s="110"/>
      <c r="K277" s="58"/>
      <c r="L277" s="58"/>
      <c r="M277" s="110"/>
      <c r="N277" s="63"/>
      <c r="O277" s="63"/>
      <c r="P277" s="90"/>
      <c r="Q277" s="58"/>
      <c r="R277" s="60"/>
      <c r="S277" s="35" t="s">
        <v>84</v>
      </c>
      <c r="T277" s="37" t="s">
        <v>637</v>
      </c>
      <c r="U277" s="38" t="s">
        <v>54</v>
      </c>
      <c r="V277" s="38" t="s">
        <v>51</v>
      </c>
      <c r="W277" s="38" t="s">
        <v>51</v>
      </c>
      <c r="X277" s="38" t="s">
        <v>51</v>
      </c>
      <c r="Y277" s="38" t="s">
        <v>51</v>
      </c>
      <c r="Z277" s="36" t="str">
        <f t="shared" si="2"/>
        <v>Suficiente</v>
      </c>
      <c r="AA277" s="33">
        <v>1</v>
      </c>
      <c r="AB277" s="33">
        <v>0</v>
      </c>
      <c r="AC277" s="125"/>
      <c r="AD277" s="57"/>
      <c r="AE277" s="57"/>
      <c r="AF277" s="63"/>
      <c r="AG277" s="63"/>
      <c r="AH277" s="82"/>
      <c r="AI277" s="82"/>
      <c r="AJ277" s="78"/>
      <c r="AK277" s="78"/>
      <c r="AL277" s="78"/>
      <c r="AM277" s="80"/>
      <c r="AN277" s="80"/>
      <c r="AO277" s="80"/>
      <c r="AP277" s="80"/>
      <c r="AQ277" s="76"/>
      <c r="AR277" s="114"/>
      <c r="AS277" s="118"/>
    </row>
    <row r="278" spans="1:45" ht="121.5" hidden="1" customHeight="1">
      <c r="A278" s="121"/>
      <c r="B278" s="67"/>
      <c r="C278" s="68"/>
      <c r="D278" s="68"/>
      <c r="E278" s="111"/>
      <c r="F278" s="68"/>
      <c r="G278" s="91"/>
      <c r="H278" s="132"/>
      <c r="I278" s="142"/>
      <c r="J278" s="110"/>
      <c r="K278" s="58"/>
      <c r="L278" s="58"/>
      <c r="M278" s="110"/>
      <c r="N278" s="63"/>
      <c r="O278" s="63"/>
      <c r="P278" s="90"/>
      <c r="Q278" s="58"/>
      <c r="R278" s="60"/>
      <c r="S278" s="35" t="s">
        <v>85</v>
      </c>
      <c r="T278" s="37" t="s">
        <v>638</v>
      </c>
      <c r="U278" s="38" t="s">
        <v>54</v>
      </c>
      <c r="V278" s="38" t="s">
        <v>51</v>
      </c>
      <c r="W278" s="38" t="s">
        <v>51</v>
      </c>
      <c r="X278" s="38" t="s">
        <v>51</v>
      </c>
      <c r="Y278" s="38" t="s">
        <v>51</v>
      </c>
      <c r="Z278" s="36" t="str">
        <f t="shared" si="2"/>
        <v>Suficiente</v>
      </c>
      <c r="AA278" s="33">
        <v>1</v>
      </c>
      <c r="AB278" s="33">
        <v>0</v>
      </c>
      <c r="AC278" s="125"/>
      <c r="AD278" s="57"/>
      <c r="AE278" s="57"/>
      <c r="AF278" s="63"/>
      <c r="AG278" s="63"/>
      <c r="AH278" s="82"/>
      <c r="AI278" s="82"/>
      <c r="AJ278" s="78"/>
      <c r="AK278" s="78"/>
      <c r="AL278" s="78"/>
      <c r="AM278" s="80"/>
      <c r="AN278" s="80"/>
      <c r="AO278" s="80"/>
      <c r="AP278" s="80"/>
      <c r="AQ278" s="76"/>
      <c r="AR278" s="114"/>
      <c r="AS278" s="118"/>
    </row>
    <row r="279" spans="1:45" ht="15" customHeight="1">
      <c r="A279" s="127" t="s">
        <v>376</v>
      </c>
      <c r="B279" s="67" t="s">
        <v>206</v>
      </c>
      <c r="C279" s="68" t="s">
        <v>43</v>
      </c>
      <c r="D279" s="68" t="s">
        <v>639</v>
      </c>
      <c r="E279" s="126" t="s">
        <v>640</v>
      </c>
      <c r="F279" s="139" t="s">
        <v>198</v>
      </c>
      <c r="G279" s="140" t="s">
        <v>209</v>
      </c>
      <c r="H279" s="132"/>
      <c r="I279" s="143">
        <v>2.1</v>
      </c>
      <c r="J279" s="132" t="s">
        <v>641</v>
      </c>
      <c r="K279" s="128" t="s">
        <v>70</v>
      </c>
      <c r="L279" s="128" t="s">
        <v>90</v>
      </c>
      <c r="M279" s="132" t="s">
        <v>210</v>
      </c>
      <c r="N279" s="137">
        <v>5</v>
      </c>
      <c r="O279" s="137">
        <v>4</v>
      </c>
      <c r="P279" s="138" t="str">
        <f>IF(AND(N279&lt;&gt;"",O279&lt;&gt;""),IF(AND(N279&gt;5,O279&gt;5),"I",IF(AND(N279&lt;=5,O279&gt;5),"II",IF(AND(N279&gt;5,O279&lt;=5),"IV",IF(AND(N279&lt;=5,O279&lt;=5),"III")))),"")</f>
        <v>III</v>
      </c>
      <c r="Q279" s="128" t="s">
        <v>51</v>
      </c>
      <c r="R279" s="144">
        <v>1</v>
      </c>
      <c r="S279" s="35" t="s">
        <v>92</v>
      </c>
      <c r="T279" s="37" t="s">
        <v>642</v>
      </c>
      <c r="U279" s="38" t="s">
        <v>54</v>
      </c>
      <c r="V279" s="38" t="s">
        <v>51</v>
      </c>
      <c r="W279" s="38" t="s">
        <v>51</v>
      </c>
      <c r="X279" s="38" t="s">
        <v>51</v>
      </c>
      <c r="Y279" s="38" t="s">
        <v>51</v>
      </c>
      <c r="Z279" s="36" t="str">
        <f t="shared" si="2"/>
        <v>Suficiente</v>
      </c>
      <c r="AA279" s="33">
        <v>1</v>
      </c>
      <c r="AB279" s="33">
        <v>0</v>
      </c>
      <c r="AC279" s="134" t="str">
        <f>IF(SUM(R279:R303)&gt;=1,IF((SUM(R279:R303)/COUNTA(Q279:Q303))=1,IF(SUM(AA279:AA303)&gt;=1,IF(SUM(AA279:AA303)/(SUM(AA279:AA303)+SUM(AB279:AB303))=100%,"SI","NO"),"NO"),"NO"),"")</f>
        <v>NO</v>
      </c>
      <c r="AD279" s="136" t="str">
        <f>IF($N279=1,"b","")</f>
        <v/>
      </c>
      <c r="AE279" s="136" t="str">
        <f>IF($O279=1,"b","")</f>
        <v/>
      </c>
      <c r="AF279" s="137">
        <v>5</v>
      </c>
      <c r="AG279" s="137">
        <v>4</v>
      </c>
      <c r="AH279" s="133">
        <v>0</v>
      </c>
      <c r="AI279" s="133">
        <v>0</v>
      </c>
      <c r="AJ279" s="97">
        <v>1</v>
      </c>
      <c r="AK279" s="97">
        <v>1</v>
      </c>
      <c r="AL279" s="97">
        <v>2</v>
      </c>
      <c r="AM279" s="130" t="str">
        <f>IF($AL279&gt;=2,IF(AND($AF279="",$AG279=""),"",IF(AND($AF279&gt;5,$AG279&gt;5),"I","")),"")</f>
        <v/>
      </c>
      <c r="AN279" s="130" t="str">
        <f>IF($AL279&gt;=2,IF(AND($AF279="",$AG279=""),"",IF(AND($AF279&lt;6,$AG279&gt;5),"II","")),"")</f>
        <v/>
      </c>
      <c r="AO279" s="130" t="str">
        <f>IF($AL279&gt;=2,IF(AND($AF279="",$AG279=""),"",IF(AND($AF279&lt;6,$AG279&lt;6),"III","")),"")</f>
        <v>III</v>
      </c>
      <c r="AP279" s="130" t="str">
        <f>IF($AL279&gt;=2,IF(AND($AF279="",$AG279=""),"",IF(AND($AF279&gt;5,$AG279&lt;6),"IV","")),"")</f>
        <v/>
      </c>
      <c r="AQ279" s="131" t="s">
        <v>56</v>
      </c>
      <c r="AR279" s="129" t="s">
        <v>643</v>
      </c>
      <c r="AS279" s="128">
        <v>0</v>
      </c>
    </row>
    <row r="280" spans="1:45" ht="15" customHeight="1">
      <c r="A280" s="127"/>
      <c r="B280" s="67"/>
      <c r="C280" s="68"/>
      <c r="D280" s="68"/>
      <c r="E280" s="126"/>
      <c r="F280" s="139"/>
      <c r="G280" s="140"/>
      <c r="H280" s="132"/>
      <c r="I280" s="143"/>
      <c r="J280" s="132"/>
      <c r="K280" s="128"/>
      <c r="L280" s="128"/>
      <c r="M280" s="132"/>
      <c r="N280" s="137"/>
      <c r="O280" s="137"/>
      <c r="P280" s="107"/>
      <c r="Q280" s="128"/>
      <c r="R280" s="60"/>
      <c r="S280" s="35" t="s">
        <v>94</v>
      </c>
      <c r="T280" s="37" t="s">
        <v>211</v>
      </c>
      <c r="U280" s="38" t="s">
        <v>54</v>
      </c>
      <c r="V280" s="38" t="s">
        <v>51</v>
      </c>
      <c r="W280" s="38" t="s">
        <v>51</v>
      </c>
      <c r="X280" s="38" t="s">
        <v>51</v>
      </c>
      <c r="Y280" s="38" t="s">
        <v>51</v>
      </c>
      <c r="Z280" s="36" t="str">
        <f t="shared" si="2"/>
        <v>Suficiente</v>
      </c>
      <c r="AA280" s="33">
        <v>1</v>
      </c>
      <c r="AB280" s="33">
        <v>0</v>
      </c>
      <c r="AC280" s="135"/>
      <c r="AD280" s="57"/>
      <c r="AE280" s="57"/>
      <c r="AF280" s="137"/>
      <c r="AG280" s="105"/>
      <c r="AH280" s="82"/>
      <c r="AI280" s="82"/>
      <c r="AJ280" s="98"/>
      <c r="AK280" s="98"/>
      <c r="AL280" s="98"/>
      <c r="AM280" s="80"/>
      <c r="AN280" s="80"/>
      <c r="AO280" s="80"/>
      <c r="AP280" s="80"/>
      <c r="AQ280" s="131"/>
      <c r="AR280" s="129"/>
      <c r="AS280" s="128"/>
    </row>
    <row r="281" spans="1:45" ht="15" customHeight="1">
      <c r="A281" s="127"/>
      <c r="B281" s="67"/>
      <c r="C281" s="68"/>
      <c r="D281" s="68"/>
      <c r="E281" s="126"/>
      <c r="F281" s="139"/>
      <c r="G281" s="140"/>
      <c r="H281" s="132"/>
      <c r="I281" s="143"/>
      <c r="J281" s="132"/>
      <c r="K281" s="128"/>
      <c r="L281" s="128"/>
      <c r="M281" s="132"/>
      <c r="N281" s="137"/>
      <c r="O281" s="137"/>
      <c r="P281" s="107"/>
      <c r="Q281" s="128"/>
      <c r="R281" s="60"/>
      <c r="S281" s="35" t="s">
        <v>95</v>
      </c>
      <c r="T281" s="37" t="s">
        <v>644</v>
      </c>
      <c r="U281" s="38" t="s">
        <v>186</v>
      </c>
      <c r="V281" s="38" t="s">
        <v>51</v>
      </c>
      <c r="W281" s="38" t="s">
        <v>51</v>
      </c>
      <c r="X281" s="38" t="s">
        <v>51</v>
      </c>
      <c r="Y281" s="38" t="s">
        <v>51</v>
      </c>
      <c r="Z281" s="36" t="str">
        <f t="shared" si="2"/>
        <v>Suficiente</v>
      </c>
      <c r="AA281" s="33">
        <v>1</v>
      </c>
      <c r="AB281" s="33">
        <v>0</v>
      </c>
      <c r="AC281" s="135"/>
      <c r="AD281" s="57"/>
      <c r="AE281" s="57"/>
      <c r="AF281" s="137"/>
      <c r="AG281" s="105"/>
      <c r="AH281" s="82"/>
      <c r="AI281" s="82"/>
      <c r="AJ281" s="98"/>
      <c r="AK281" s="98"/>
      <c r="AL281" s="98"/>
      <c r="AM281" s="80"/>
      <c r="AN281" s="80"/>
      <c r="AO281" s="80"/>
      <c r="AP281" s="80"/>
      <c r="AQ281" s="131"/>
      <c r="AR281" s="129"/>
      <c r="AS281" s="128"/>
    </row>
    <row r="282" spans="1:45" ht="15" customHeight="1">
      <c r="A282" s="127"/>
      <c r="B282" s="67"/>
      <c r="C282" s="68"/>
      <c r="D282" s="68"/>
      <c r="E282" s="126"/>
      <c r="F282" s="139"/>
      <c r="G282" s="140"/>
      <c r="H282" s="132"/>
      <c r="I282" s="143"/>
      <c r="J282" s="132"/>
      <c r="K282" s="128"/>
      <c r="L282" s="128"/>
      <c r="M282" s="132"/>
      <c r="N282" s="137"/>
      <c r="O282" s="137"/>
      <c r="P282" s="107"/>
      <c r="Q282" s="128"/>
      <c r="R282" s="60"/>
      <c r="S282" s="35" t="s">
        <v>96</v>
      </c>
      <c r="T282" s="37" t="s">
        <v>645</v>
      </c>
      <c r="U282" s="38" t="s">
        <v>54</v>
      </c>
      <c r="V282" s="38" t="s">
        <v>55</v>
      </c>
      <c r="W282" s="38" t="s">
        <v>55</v>
      </c>
      <c r="X282" s="38" t="s">
        <v>55</v>
      </c>
      <c r="Y282" s="38" t="s">
        <v>51</v>
      </c>
      <c r="Z282" s="36" t="str">
        <f t="shared" si="2"/>
        <v>Deficiente</v>
      </c>
      <c r="AA282" s="33">
        <v>0</v>
      </c>
      <c r="AB282" s="33">
        <v>1</v>
      </c>
      <c r="AC282" s="135"/>
      <c r="AD282" s="57"/>
      <c r="AE282" s="57"/>
      <c r="AF282" s="137"/>
      <c r="AG282" s="105"/>
      <c r="AH282" s="82"/>
      <c r="AI282" s="82"/>
      <c r="AJ282" s="98"/>
      <c r="AK282" s="98"/>
      <c r="AL282" s="98"/>
      <c r="AM282" s="80"/>
      <c r="AN282" s="80"/>
      <c r="AO282" s="80"/>
      <c r="AP282" s="80"/>
      <c r="AQ282" s="131"/>
      <c r="AR282" s="129"/>
      <c r="AS282" s="128"/>
    </row>
    <row r="283" spans="1:45" ht="15" customHeight="1">
      <c r="A283" s="127"/>
      <c r="B283" s="67"/>
      <c r="C283" s="68"/>
      <c r="D283" s="68"/>
      <c r="E283" s="126"/>
      <c r="F283" s="139"/>
      <c r="G283" s="140"/>
      <c r="H283" s="132"/>
      <c r="I283" s="143"/>
      <c r="J283" s="132"/>
      <c r="K283" s="128"/>
      <c r="L283" s="128"/>
      <c r="M283" s="132"/>
      <c r="N283" s="137"/>
      <c r="O283" s="137"/>
      <c r="P283" s="107"/>
      <c r="Q283" s="128"/>
      <c r="R283" s="60"/>
      <c r="S283" s="35" t="s">
        <v>97</v>
      </c>
      <c r="T283" s="37" t="s">
        <v>646</v>
      </c>
      <c r="U283" s="38" t="s">
        <v>186</v>
      </c>
      <c r="V283" s="38" t="s">
        <v>55</v>
      </c>
      <c r="W283" s="38" t="s">
        <v>55</v>
      </c>
      <c r="X283" s="38" t="s">
        <v>55</v>
      </c>
      <c r="Y283" s="38" t="s">
        <v>51</v>
      </c>
      <c r="Z283" s="36" t="str">
        <f t="shared" si="2"/>
        <v>Deficiente</v>
      </c>
      <c r="AA283" s="33">
        <v>0</v>
      </c>
      <c r="AB283" s="33">
        <v>1</v>
      </c>
      <c r="AC283" s="135"/>
      <c r="AD283" s="57"/>
      <c r="AE283" s="57"/>
      <c r="AF283" s="137"/>
      <c r="AG283" s="105"/>
      <c r="AH283" s="82"/>
      <c r="AI283" s="82"/>
      <c r="AJ283" s="98"/>
      <c r="AK283" s="98"/>
      <c r="AL283" s="98"/>
      <c r="AM283" s="80"/>
      <c r="AN283" s="80"/>
      <c r="AO283" s="80"/>
      <c r="AP283" s="80"/>
      <c r="AQ283" s="131"/>
      <c r="AR283" s="129"/>
      <c r="AS283" s="128"/>
    </row>
    <row r="284" spans="1:45" ht="15" customHeight="1">
      <c r="A284" s="127"/>
      <c r="B284" s="67"/>
      <c r="C284" s="68"/>
      <c r="D284" s="68"/>
      <c r="E284" s="126"/>
      <c r="F284" s="139"/>
      <c r="G284" s="140"/>
      <c r="H284" s="132"/>
      <c r="I284" s="143">
        <v>2.2000000000000002</v>
      </c>
      <c r="J284" s="132" t="s">
        <v>647</v>
      </c>
      <c r="K284" s="128" t="s">
        <v>48</v>
      </c>
      <c r="L284" s="128" t="s">
        <v>90</v>
      </c>
      <c r="M284" s="132"/>
      <c r="N284" s="137"/>
      <c r="O284" s="137"/>
      <c r="P284" s="107"/>
      <c r="Q284" s="128" t="s">
        <v>51</v>
      </c>
      <c r="R284" s="144">
        <v>1</v>
      </c>
      <c r="S284" s="35" t="s">
        <v>99</v>
      </c>
      <c r="T284" s="37" t="s">
        <v>648</v>
      </c>
      <c r="U284" s="38" t="s">
        <v>54</v>
      </c>
      <c r="V284" s="38" t="s">
        <v>51</v>
      </c>
      <c r="W284" s="38" t="s">
        <v>51</v>
      </c>
      <c r="X284" s="38" t="s">
        <v>51</v>
      </c>
      <c r="Y284" s="38" t="s">
        <v>51</v>
      </c>
      <c r="Z284" s="36" t="str">
        <f t="shared" si="2"/>
        <v>Suficiente</v>
      </c>
      <c r="AA284" s="33">
        <v>1</v>
      </c>
      <c r="AB284" s="33">
        <v>0</v>
      </c>
      <c r="AC284" s="135"/>
      <c r="AD284" s="57"/>
      <c r="AE284" s="57"/>
      <c r="AF284" s="137"/>
      <c r="AG284" s="105"/>
      <c r="AH284" s="82"/>
      <c r="AI284" s="82"/>
      <c r="AJ284" s="98"/>
      <c r="AK284" s="98"/>
      <c r="AL284" s="98"/>
      <c r="AM284" s="80"/>
      <c r="AN284" s="80"/>
      <c r="AO284" s="80"/>
      <c r="AP284" s="80"/>
      <c r="AQ284" s="131"/>
      <c r="AR284" s="129" t="s">
        <v>649</v>
      </c>
      <c r="AS284" s="128">
        <v>75</v>
      </c>
    </row>
    <row r="285" spans="1:45" ht="15" customHeight="1">
      <c r="A285" s="127"/>
      <c r="B285" s="67"/>
      <c r="C285" s="68"/>
      <c r="D285" s="68"/>
      <c r="E285" s="126"/>
      <c r="F285" s="139"/>
      <c r="G285" s="140"/>
      <c r="H285" s="132"/>
      <c r="I285" s="143"/>
      <c r="J285" s="132"/>
      <c r="K285" s="128"/>
      <c r="L285" s="128"/>
      <c r="M285" s="132"/>
      <c r="N285" s="137"/>
      <c r="O285" s="137"/>
      <c r="P285" s="107"/>
      <c r="Q285" s="128"/>
      <c r="R285" s="60"/>
      <c r="S285" s="35" t="s">
        <v>101</v>
      </c>
      <c r="T285" s="37" t="s">
        <v>650</v>
      </c>
      <c r="U285" s="38" t="s">
        <v>54</v>
      </c>
      <c r="V285" s="38" t="s">
        <v>51</v>
      </c>
      <c r="W285" s="38" t="s">
        <v>51</v>
      </c>
      <c r="X285" s="38" t="s">
        <v>51</v>
      </c>
      <c r="Y285" s="38" t="s">
        <v>51</v>
      </c>
      <c r="Z285" s="36" t="str">
        <f t="shared" si="2"/>
        <v>Suficiente</v>
      </c>
      <c r="AA285" s="33">
        <v>1</v>
      </c>
      <c r="AB285" s="33">
        <v>0</v>
      </c>
      <c r="AC285" s="135"/>
      <c r="AD285" s="57"/>
      <c r="AE285" s="57"/>
      <c r="AF285" s="137"/>
      <c r="AG285" s="105"/>
      <c r="AH285" s="82"/>
      <c r="AI285" s="82"/>
      <c r="AJ285" s="98"/>
      <c r="AK285" s="98"/>
      <c r="AL285" s="98"/>
      <c r="AM285" s="80"/>
      <c r="AN285" s="80"/>
      <c r="AO285" s="80"/>
      <c r="AP285" s="80"/>
      <c r="AQ285" s="131"/>
      <c r="AR285" s="114"/>
      <c r="AS285" s="118"/>
    </row>
    <row r="286" spans="1:45" ht="4.5" customHeight="1">
      <c r="A286" s="127"/>
      <c r="B286" s="67"/>
      <c r="C286" s="68"/>
      <c r="D286" s="68"/>
      <c r="E286" s="126"/>
      <c r="F286" s="139"/>
      <c r="G286" s="140"/>
      <c r="H286" s="132"/>
      <c r="I286" s="143"/>
      <c r="J286" s="132"/>
      <c r="K286" s="128"/>
      <c r="L286" s="128"/>
      <c r="M286" s="132"/>
      <c r="N286" s="137"/>
      <c r="O286" s="137"/>
      <c r="P286" s="107"/>
      <c r="Q286" s="128"/>
      <c r="R286" s="60"/>
      <c r="S286" s="35" t="s">
        <v>102</v>
      </c>
      <c r="T286" s="37" t="s">
        <v>651</v>
      </c>
      <c r="U286" s="38" t="s">
        <v>186</v>
      </c>
      <c r="V286" s="38" t="s">
        <v>55</v>
      </c>
      <c r="W286" s="38" t="s">
        <v>55</v>
      </c>
      <c r="X286" s="38" t="s">
        <v>51</v>
      </c>
      <c r="Y286" s="38" t="s">
        <v>51</v>
      </c>
      <c r="Z286" s="36" t="str">
        <f t="shared" si="2"/>
        <v>Deficiente</v>
      </c>
      <c r="AA286" s="33">
        <v>0</v>
      </c>
      <c r="AB286" s="33">
        <v>1</v>
      </c>
      <c r="AC286" s="135"/>
      <c r="AD286" s="57"/>
      <c r="AE286" s="57"/>
      <c r="AF286" s="137"/>
      <c r="AG286" s="105"/>
      <c r="AH286" s="82"/>
      <c r="AI286" s="82"/>
      <c r="AJ286" s="98"/>
      <c r="AK286" s="98"/>
      <c r="AL286" s="98"/>
      <c r="AM286" s="80"/>
      <c r="AN286" s="80"/>
      <c r="AO286" s="80"/>
      <c r="AP286" s="80"/>
      <c r="AQ286" s="131"/>
      <c r="AR286" s="114"/>
      <c r="AS286" s="118"/>
    </row>
    <row r="287" spans="1:45" ht="15" hidden="1" customHeight="1">
      <c r="A287" s="127"/>
      <c r="B287" s="67"/>
      <c r="C287" s="68"/>
      <c r="D287" s="68"/>
      <c r="E287" s="126"/>
      <c r="F287" s="139"/>
      <c r="G287" s="140"/>
      <c r="H287" s="132"/>
      <c r="I287" s="143"/>
      <c r="J287" s="132"/>
      <c r="K287" s="128"/>
      <c r="L287" s="128"/>
      <c r="M287" s="132"/>
      <c r="N287" s="137"/>
      <c r="O287" s="137"/>
      <c r="P287" s="107"/>
      <c r="Q287" s="128"/>
      <c r="R287" s="60"/>
      <c r="S287" s="35" t="s">
        <v>103</v>
      </c>
      <c r="T287" s="37" t="s">
        <v>652</v>
      </c>
      <c r="U287" s="38" t="s">
        <v>186</v>
      </c>
      <c r="V287" s="38" t="s">
        <v>55</v>
      </c>
      <c r="W287" s="38" t="s">
        <v>55</v>
      </c>
      <c r="X287" s="38" t="s">
        <v>51</v>
      </c>
      <c r="Y287" s="38" t="s">
        <v>51</v>
      </c>
      <c r="Z287" s="36" t="str">
        <f t="shared" si="2"/>
        <v>Deficiente</v>
      </c>
      <c r="AA287" s="33">
        <v>0</v>
      </c>
      <c r="AB287" s="33">
        <v>1</v>
      </c>
      <c r="AC287" s="135"/>
      <c r="AD287" s="57"/>
      <c r="AE287" s="57"/>
      <c r="AF287" s="137"/>
      <c r="AG287" s="105"/>
      <c r="AH287" s="82"/>
      <c r="AI287" s="82"/>
      <c r="AJ287" s="98"/>
      <c r="AK287" s="98"/>
      <c r="AL287" s="98"/>
      <c r="AM287" s="80"/>
      <c r="AN287" s="80"/>
      <c r="AO287" s="80"/>
      <c r="AP287" s="80"/>
      <c r="AQ287" s="131"/>
      <c r="AR287" s="114"/>
      <c r="AS287" s="118"/>
    </row>
    <row r="288" spans="1:45" ht="51" customHeight="1">
      <c r="A288" s="127"/>
      <c r="B288" s="67"/>
      <c r="C288" s="68"/>
      <c r="D288" s="68"/>
      <c r="E288" s="126"/>
      <c r="F288" s="139"/>
      <c r="G288" s="140"/>
      <c r="H288" s="132"/>
      <c r="I288" s="143"/>
      <c r="J288" s="132"/>
      <c r="K288" s="128"/>
      <c r="L288" s="128"/>
      <c r="M288" s="132"/>
      <c r="N288" s="137"/>
      <c r="O288" s="137"/>
      <c r="P288" s="107"/>
      <c r="Q288" s="128"/>
      <c r="R288" s="60"/>
      <c r="S288" s="35" t="s">
        <v>104</v>
      </c>
      <c r="T288" s="37" t="s">
        <v>653</v>
      </c>
      <c r="U288" s="38" t="s">
        <v>54</v>
      </c>
      <c r="V288" s="38" t="s">
        <v>51</v>
      </c>
      <c r="W288" s="38" t="s">
        <v>55</v>
      </c>
      <c r="X288" s="38" t="s">
        <v>51</v>
      </c>
      <c r="Y288" s="38" t="s">
        <v>51</v>
      </c>
      <c r="Z288" s="36" t="str">
        <f t="shared" si="2"/>
        <v>Deficiente</v>
      </c>
      <c r="AA288" s="33">
        <v>0</v>
      </c>
      <c r="AB288" s="33">
        <v>1</v>
      </c>
      <c r="AC288" s="135"/>
      <c r="AD288" s="57"/>
      <c r="AE288" s="57"/>
      <c r="AF288" s="137"/>
      <c r="AG288" s="105"/>
      <c r="AH288" s="82"/>
      <c r="AI288" s="82"/>
      <c r="AJ288" s="98"/>
      <c r="AK288" s="98"/>
      <c r="AL288" s="98"/>
      <c r="AM288" s="80"/>
      <c r="AN288" s="80"/>
      <c r="AO288" s="80"/>
      <c r="AP288" s="80"/>
      <c r="AQ288" s="131"/>
      <c r="AR288" s="114"/>
      <c r="AS288" s="118"/>
    </row>
    <row r="289" spans="1:45" ht="15" hidden="1" customHeight="1">
      <c r="A289" s="127"/>
      <c r="B289" s="67"/>
      <c r="C289" s="68"/>
      <c r="D289" s="68"/>
      <c r="E289" s="126"/>
      <c r="F289" s="139"/>
      <c r="G289" s="140"/>
      <c r="H289" s="132"/>
      <c r="I289" s="143">
        <v>2.2999999999999998</v>
      </c>
      <c r="J289" s="132" t="s">
        <v>654</v>
      </c>
      <c r="K289" s="128" t="s">
        <v>70</v>
      </c>
      <c r="L289" s="128" t="s">
        <v>62</v>
      </c>
      <c r="M289" s="132"/>
      <c r="N289" s="137"/>
      <c r="O289" s="137"/>
      <c r="P289" s="107"/>
      <c r="Q289" s="128" t="s">
        <v>51</v>
      </c>
      <c r="R289" s="144">
        <v>1</v>
      </c>
      <c r="S289" s="35" t="s">
        <v>105</v>
      </c>
      <c r="T289" s="37" t="s">
        <v>655</v>
      </c>
      <c r="U289" s="38" t="s">
        <v>54</v>
      </c>
      <c r="V289" s="38" t="s">
        <v>55</v>
      </c>
      <c r="W289" s="38" t="s">
        <v>55</v>
      </c>
      <c r="X289" s="38" t="s">
        <v>51</v>
      </c>
      <c r="Y289" s="38" t="s">
        <v>51</v>
      </c>
      <c r="Z289" s="36" t="str">
        <f t="shared" si="2"/>
        <v>Deficiente</v>
      </c>
      <c r="AA289" s="33">
        <v>0</v>
      </c>
      <c r="AB289" s="33">
        <v>1</v>
      </c>
      <c r="AC289" s="135"/>
      <c r="AD289" s="57"/>
      <c r="AE289" s="57"/>
      <c r="AF289" s="137"/>
      <c r="AG289" s="105"/>
      <c r="AH289" s="82"/>
      <c r="AI289" s="82"/>
      <c r="AJ289" s="98"/>
      <c r="AK289" s="98"/>
      <c r="AL289" s="98"/>
      <c r="AM289" s="80"/>
      <c r="AN289" s="80"/>
      <c r="AO289" s="80"/>
      <c r="AP289" s="80"/>
      <c r="AQ289" s="131"/>
      <c r="AR289" s="129" t="s">
        <v>656</v>
      </c>
      <c r="AS289" s="128">
        <v>100</v>
      </c>
    </row>
    <row r="290" spans="1:45" ht="15" hidden="1" customHeight="1">
      <c r="A290" s="127"/>
      <c r="B290" s="67"/>
      <c r="C290" s="68"/>
      <c r="D290" s="68"/>
      <c r="E290" s="126"/>
      <c r="F290" s="139"/>
      <c r="G290" s="140"/>
      <c r="H290" s="132"/>
      <c r="I290" s="143"/>
      <c r="J290" s="132"/>
      <c r="K290" s="128"/>
      <c r="L290" s="128"/>
      <c r="M290" s="132"/>
      <c r="N290" s="137"/>
      <c r="O290" s="137"/>
      <c r="P290" s="107"/>
      <c r="Q290" s="128"/>
      <c r="R290" s="60"/>
      <c r="S290" s="35" t="s">
        <v>106</v>
      </c>
      <c r="T290" s="37" t="s">
        <v>657</v>
      </c>
      <c r="U290" s="38" t="s">
        <v>54</v>
      </c>
      <c r="V290" s="38" t="s">
        <v>51</v>
      </c>
      <c r="W290" s="38" t="s">
        <v>51</v>
      </c>
      <c r="X290" s="38" t="s">
        <v>51</v>
      </c>
      <c r="Y290" s="38" t="s">
        <v>51</v>
      </c>
      <c r="Z290" s="36" t="str">
        <f t="shared" si="2"/>
        <v>Suficiente</v>
      </c>
      <c r="AA290" s="33">
        <v>1</v>
      </c>
      <c r="AB290" s="33">
        <v>0</v>
      </c>
      <c r="AC290" s="135"/>
      <c r="AD290" s="57"/>
      <c r="AE290" s="57"/>
      <c r="AF290" s="137"/>
      <c r="AG290" s="105"/>
      <c r="AH290" s="82"/>
      <c r="AI290" s="82"/>
      <c r="AJ290" s="98"/>
      <c r="AK290" s="98"/>
      <c r="AL290" s="98"/>
      <c r="AM290" s="80"/>
      <c r="AN290" s="80"/>
      <c r="AO290" s="80"/>
      <c r="AP290" s="80"/>
      <c r="AQ290" s="131"/>
      <c r="AR290" s="114"/>
      <c r="AS290" s="118"/>
    </row>
    <row r="291" spans="1:45" ht="15" hidden="1" customHeight="1">
      <c r="A291" s="127"/>
      <c r="B291" s="67"/>
      <c r="C291" s="68"/>
      <c r="D291" s="68"/>
      <c r="E291" s="126"/>
      <c r="F291" s="139"/>
      <c r="G291" s="140"/>
      <c r="H291" s="132"/>
      <c r="I291" s="143"/>
      <c r="J291" s="132"/>
      <c r="K291" s="128"/>
      <c r="L291" s="128"/>
      <c r="M291" s="132"/>
      <c r="N291" s="137"/>
      <c r="O291" s="137"/>
      <c r="P291" s="107"/>
      <c r="Q291" s="128"/>
      <c r="R291" s="60"/>
      <c r="S291" s="35" t="s">
        <v>107</v>
      </c>
      <c r="T291" s="37" t="s">
        <v>658</v>
      </c>
      <c r="U291" s="38" t="s">
        <v>54</v>
      </c>
      <c r="V291" s="38" t="s">
        <v>51</v>
      </c>
      <c r="W291" s="38" t="s">
        <v>51</v>
      </c>
      <c r="X291" s="38" t="s">
        <v>51</v>
      </c>
      <c r="Y291" s="38" t="s">
        <v>51</v>
      </c>
      <c r="Z291" s="36" t="str">
        <f t="shared" si="2"/>
        <v>Suficiente</v>
      </c>
      <c r="AA291" s="33">
        <v>1</v>
      </c>
      <c r="AB291" s="33">
        <v>0</v>
      </c>
      <c r="AC291" s="135"/>
      <c r="AD291" s="57"/>
      <c r="AE291" s="57"/>
      <c r="AF291" s="137"/>
      <c r="AG291" s="105"/>
      <c r="AH291" s="82"/>
      <c r="AI291" s="82"/>
      <c r="AJ291" s="98"/>
      <c r="AK291" s="98"/>
      <c r="AL291" s="98"/>
      <c r="AM291" s="80"/>
      <c r="AN291" s="80"/>
      <c r="AO291" s="80"/>
      <c r="AP291" s="80"/>
      <c r="AQ291" s="131"/>
      <c r="AR291" s="114"/>
      <c r="AS291" s="118"/>
    </row>
    <row r="292" spans="1:45" ht="15" hidden="1" customHeight="1">
      <c r="A292" s="127"/>
      <c r="B292" s="67"/>
      <c r="C292" s="68"/>
      <c r="D292" s="68"/>
      <c r="E292" s="126"/>
      <c r="F292" s="139"/>
      <c r="G292" s="140"/>
      <c r="H292" s="132"/>
      <c r="I292" s="143"/>
      <c r="J292" s="132"/>
      <c r="K292" s="128"/>
      <c r="L292" s="128"/>
      <c r="M292" s="132"/>
      <c r="N292" s="137"/>
      <c r="O292" s="137"/>
      <c r="P292" s="107"/>
      <c r="Q292" s="128"/>
      <c r="R292" s="60"/>
      <c r="S292" s="35" t="s">
        <v>108</v>
      </c>
      <c r="T292" s="37" t="s">
        <v>659</v>
      </c>
      <c r="U292" s="38" t="s">
        <v>54</v>
      </c>
      <c r="V292" s="38" t="s">
        <v>51</v>
      </c>
      <c r="W292" s="38" t="s">
        <v>51</v>
      </c>
      <c r="X292" s="38" t="s">
        <v>51</v>
      </c>
      <c r="Y292" s="38" t="s">
        <v>51</v>
      </c>
      <c r="Z292" s="36" t="str">
        <f t="shared" si="2"/>
        <v>Suficiente</v>
      </c>
      <c r="AA292" s="33">
        <v>1</v>
      </c>
      <c r="AB292" s="33">
        <v>0</v>
      </c>
      <c r="AC292" s="135"/>
      <c r="AD292" s="57"/>
      <c r="AE292" s="57"/>
      <c r="AF292" s="137"/>
      <c r="AG292" s="105"/>
      <c r="AH292" s="82"/>
      <c r="AI292" s="82"/>
      <c r="AJ292" s="98"/>
      <c r="AK292" s="98"/>
      <c r="AL292" s="98"/>
      <c r="AM292" s="80"/>
      <c r="AN292" s="80"/>
      <c r="AO292" s="80"/>
      <c r="AP292" s="80"/>
      <c r="AQ292" s="131"/>
      <c r="AR292" s="114"/>
      <c r="AS292" s="118"/>
    </row>
    <row r="293" spans="1:45" ht="53.25" customHeight="1">
      <c r="A293" s="127"/>
      <c r="B293" s="67"/>
      <c r="C293" s="68"/>
      <c r="D293" s="68"/>
      <c r="E293" s="126"/>
      <c r="F293" s="139"/>
      <c r="G293" s="140"/>
      <c r="H293" s="132"/>
      <c r="I293" s="143"/>
      <c r="J293" s="132"/>
      <c r="K293" s="128"/>
      <c r="L293" s="128"/>
      <c r="M293" s="132"/>
      <c r="N293" s="137"/>
      <c r="O293" s="137"/>
      <c r="P293" s="107"/>
      <c r="Q293" s="128"/>
      <c r="R293" s="60"/>
      <c r="S293" s="35" t="s">
        <v>109</v>
      </c>
      <c r="T293" s="37" t="s">
        <v>660</v>
      </c>
      <c r="U293" s="38" t="s">
        <v>54</v>
      </c>
      <c r="V293" s="38" t="s">
        <v>55</v>
      </c>
      <c r="W293" s="38" t="s">
        <v>55</v>
      </c>
      <c r="X293" s="38" t="s">
        <v>55</v>
      </c>
      <c r="Y293" s="38" t="s">
        <v>51</v>
      </c>
      <c r="Z293" s="36" t="str">
        <f t="shared" si="2"/>
        <v>Deficiente</v>
      </c>
      <c r="AA293" s="33">
        <v>0</v>
      </c>
      <c r="AB293" s="33">
        <v>1</v>
      </c>
      <c r="AC293" s="135"/>
      <c r="AD293" s="57"/>
      <c r="AE293" s="57"/>
      <c r="AF293" s="137"/>
      <c r="AG293" s="105"/>
      <c r="AH293" s="82"/>
      <c r="AI293" s="82"/>
      <c r="AJ293" s="98"/>
      <c r="AK293" s="98"/>
      <c r="AL293" s="98"/>
      <c r="AM293" s="80"/>
      <c r="AN293" s="80"/>
      <c r="AO293" s="80"/>
      <c r="AP293" s="80"/>
      <c r="AQ293" s="131"/>
      <c r="AR293" s="114"/>
      <c r="AS293" s="118"/>
    </row>
    <row r="294" spans="1:45" ht="65.25" customHeight="1">
      <c r="A294" s="127"/>
      <c r="B294" s="67"/>
      <c r="C294" s="68"/>
      <c r="D294" s="68"/>
      <c r="E294" s="126"/>
      <c r="F294" s="139"/>
      <c r="G294" s="140"/>
      <c r="H294" s="132"/>
      <c r="I294" s="143">
        <v>2.4</v>
      </c>
      <c r="J294" s="132" t="s">
        <v>661</v>
      </c>
      <c r="K294" s="128" t="s">
        <v>137</v>
      </c>
      <c r="L294" s="128" t="s">
        <v>90</v>
      </c>
      <c r="M294" s="132"/>
      <c r="N294" s="137"/>
      <c r="O294" s="137"/>
      <c r="P294" s="107"/>
      <c r="Q294" s="128" t="s">
        <v>51</v>
      </c>
      <c r="R294" s="144">
        <v>1</v>
      </c>
      <c r="S294" s="35" t="s">
        <v>110</v>
      </c>
      <c r="T294" s="37" t="s">
        <v>662</v>
      </c>
      <c r="U294" s="38" t="s">
        <v>54</v>
      </c>
      <c r="V294" s="38" t="s">
        <v>55</v>
      </c>
      <c r="W294" s="38" t="s">
        <v>55</v>
      </c>
      <c r="X294" s="38" t="s">
        <v>51</v>
      </c>
      <c r="Y294" s="38" t="s">
        <v>51</v>
      </c>
      <c r="Z294" s="36" t="str">
        <f t="shared" si="2"/>
        <v>Deficiente</v>
      </c>
      <c r="AA294" s="33">
        <v>0</v>
      </c>
      <c r="AB294" s="33">
        <v>1</v>
      </c>
      <c r="AC294" s="135"/>
      <c r="AD294" s="57"/>
      <c r="AE294" s="57"/>
      <c r="AF294" s="137"/>
      <c r="AG294" s="105"/>
      <c r="AH294" s="82"/>
      <c r="AI294" s="82"/>
      <c r="AJ294" s="98"/>
      <c r="AK294" s="98"/>
      <c r="AL294" s="98"/>
      <c r="AM294" s="80"/>
      <c r="AN294" s="80"/>
      <c r="AO294" s="80"/>
      <c r="AP294" s="80"/>
      <c r="AQ294" s="131"/>
      <c r="AR294" s="129" t="s">
        <v>663</v>
      </c>
      <c r="AS294" s="128">
        <v>100</v>
      </c>
    </row>
    <row r="295" spans="1:45" ht="17.25" hidden="1" customHeight="1">
      <c r="A295" s="127"/>
      <c r="B295" s="67"/>
      <c r="C295" s="68"/>
      <c r="D295" s="68"/>
      <c r="E295" s="126"/>
      <c r="F295" s="139"/>
      <c r="G295" s="140"/>
      <c r="H295" s="132"/>
      <c r="I295" s="143"/>
      <c r="J295" s="132"/>
      <c r="K295" s="128"/>
      <c r="L295" s="128"/>
      <c r="M295" s="132"/>
      <c r="N295" s="137"/>
      <c r="O295" s="137"/>
      <c r="P295" s="107"/>
      <c r="Q295" s="128"/>
      <c r="R295" s="60"/>
      <c r="S295" s="35" t="s">
        <v>111</v>
      </c>
      <c r="T295" s="37" t="s">
        <v>664</v>
      </c>
      <c r="U295" s="38" t="s">
        <v>54</v>
      </c>
      <c r="V295" s="38" t="s">
        <v>51</v>
      </c>
      <c r="W295" s="38" t="s">
        <v>55</v>
      </c>
      <c r="X295" s="38" t="s">
        <v>55</v>
      </c>
      <c r="Y295" s="38" t="s">
        <v>51</v>
      </c>
      <c r="Z295" s="36" t="str">
        <f t="shared" si="2"/>
        <v>Deficiente</v>
      </c>
      <c r="AA295" s="33">
        <v>0</v>
      </c>
      <c r="AB295" s="33">
        <v>1</v>
      </c>
      <c r="AC295" s="135"/>
      <c r="AD295" s="57"/>
      <c r="AE295" s="57"/>
      <c r="AF295" s="137"/>
      <c r="AG295" s="105"/>
      <c r="AH295" s="82"/>
      <c r="AI295" s="82"/>
      <c r="AJ295" s="98"/>
      <c r="AK295" s="98"/>
      <c r="AL295" s="98"/>
      <c r="AM295" s="80"/>
      <c r="AN295" s="80"/>
      <c r="AO295" s="80"/>
      <c r="AP295" s="80"/>
      <c r="AQ295" s="131"/>
      <c r="AR295" s="114"/>
      <c r="AS295" s="118"/>
    </row>
    <row r="296" spans="1:45" ht="23.25" hidden="1" customHeight="1">
      <c r="A296" s="127"/>
      <c r="B296" s="67"/>
      <c r="C296" s="68"/>
      <c r="D296" s="68"/>
      <c r="E296" s="126"/>
      <c r="F296" s="139"/>
      <c r="G296" s="140"/>
      <c r="H296" s="132"/>
      <c r="I296" s="143"/>
      <c r="J296" s="132"/>
      <c r="K296" s="128"/>
      <c r="L296" s="128"/>
      <c r="M296" s="132"/>
      <c r="N296" s="137"/>
      <c r="O296" s="137"/>
      <c r="P296" s="107"/>
      <c r="Q296" s="128"/>
      <c r="R296" s="60"/>
      <c r="S296" s="35" t="s">
        <v>112</v>
      </c>
      <c r="T296" s="37" t="s">
        <v>665</v>
      </c>
      <c r="U296" s="38" t="s">
        <v>186</v>
      </c>
      <c r="V296" s="38" t="s">
        <v>55</v>
      </c>
      <c r="W296" s="38" t="s">
        <v>55</v>
      </c>
      <c r="X296" s="38" t="s">
        <v>55</v>
      </c>
      <c r="Y296" s="38" t="s">
        <v>51</v>
      </c>
      <c r="Z296" s="36" t="str">
        <f t="shared" si="2"/>
        <v>Deficiente</v>
      </c>
      <c r="AA296" s="33">
        <v>0</v>
      </c>
      <c r="AB296" s="33">
        <v>1</v>
      </c>
      <c r="AC296" s="135"/>
      <c r="AD296" s="57"/>
      <c r="AE296" s="57"/>
      <c r="AF296" s="137"/>
      <c r="AG296" s="105"/>
      <c r="AH296" s="82"/>
      <c r="AI296" s="82"/>
      <c r="AJ296" s="98"/>
      <c r="AK296" s="98"/>
      <c r="AL296" s="98"/>
      <c r="AM296" s="80"/>
      <c r="AN296" s="80"/>
      <c r="AO296" s="80"/>
      <c r="AP296" s="80"/>
      <c r="AQ296" s="131"/>
      <c r="AR296" s="114"/>
      <c r="AS296" s="118"/>
    </row>
    <row r="297" spans="1:45" ht="14.25" customHeight="1">
      <c r="A297" s="127"/>
      <c r="B297" s="67"/>
      <c r="C297" s="68"/>
      <c r="D297" s="68"/>
      <c r="E297" s="126"/>
      <c r="F297" s="139"/>
      <c r="G297" s="140"/>
      <c r="H297" s="132"/>
      <c r="I297" s="143"/>
      <c r="J297" s="132"/>
      <c r="K297" s="128"/>
      <c r="L297" s="128"/>
      <c r="M297" s="132"/>
      <c r="N297" s="137"/>
      <c r="O297" s="137"/>
      <c r="P297" s="107"/>
      <c r="Q297" s="128"/>
      <c r="R297" s="60"/>
      <c r="S297" s="35" t="s">
        <v>113</v>
      </c>
      <c r="T297" s="37" t="s">
        <v>666</v>
      </c>
      <c r="U297" s="38" t="s">
        <v>186</v>
      </c>
      <c r="V297" s="38" t="s">
        <v>55</v>
      </c>
      <c r="W297" s="38" t="s">
        <v>55</v>
      </c>
      <c r="X297" s="38" t="s">
        <v>55</v>
      </c>
      <c r="Y297" s="38" t="s">
        <v>51</v>
      </c>
      <c r="Z297" s="36" t="str">
        <f t="shared" si="2"/>
        <v>Deficiente</v>
      </c>
      <c r="AA297" s="33">
        <v>0</v>
      </c>
      <c r="AB297" s="33">
        <v>1</v>
      </c>
      <c r="AC297" s="135"/>
      <c r="AD297" s="57"/>
      <c r="AE297" s="57"/>
      <c r="AF297" s="137"/>
      <c r="AG297" s="105"/>
      <c r="AH297" s="82"/>
      <c r="AI297" s="82"/>
      <c r="AJ297" s="98"/>
      <c r="AK297" s="98"/>
      <c r="AL297" s="98"/>
      <c r="AM297" s="80"/>
      <c r="AN297" s="80"/>
      <c r="AO297" s="80"/>
      <c r="AP297" s="80"/>
      <c r="AQ297" s="131"/>
      <c r="AR297" s="114"/>
      <c r="AS297" s="118"/>
    </row>
    <row r="298" spans="1:45" ht="20.25" hidden="1" customHeight="1">
      <c r="A298" s="127"/>
      <c r="B298" s="67"/>
      <c r="C298" s="68"/>
      <c r="D298" s="68"/>
      <c r="E298" s="126"/>
      <c r="F298" s="139"/>
      <c r="G298" s="140"/>
      <c r="H298" s="132"/>
      <c r="I298" s="143"/>
      <c r="J298" s="132"/>
      <c r="K298" s="128"/>
      <c r="L298" s="128"/>
      <c r="M298" s="132"/>
      <c r="N298" s="137"/>
      <c r="O298" s="137"/>
      <c r="P298" s="107"/>
      <c r="Q298" s="128"/>
      <c r="R298" s="60"/>
      <c r="S298" s="35" t="s">
        <v>114</v>
      </c>
      <c r="T298" s="37" t="s">
        <v>667</v>
      </c>
      <c r="U298" s="38" t="s">
        <v>186</v>
      </c>
      <c r="V298" s="38" t="s">
        <v>55</v>
      </c>
      <c r="W298" s="38" t="s">
        <v>55</v>
      </c>
      <c r="X298" s="38" t="s">
        <v>55</v>
      </c>
      <c r="Y298" s="38" t="s">
        <v>51</v>
      </c>
      <c r="Z298" s="36" t="str">
        <f t="shared" si="2"/>
        <v>Deficiente</v>
      </c>
      <c r="AA298" s="33">
        <v>0</v>
      </c>
      <c r="AB298" s="33">
        <v>1</v>
      </c>
      <c r="AC298" s="135"/>
      <c r="AD298" s="57"/>
      <c r="AE298" s="57"/>
      <c r="AF298" s="137"/>
      <c r="AG298" s="105"/>
      <c r="AH298" s="82"/>
      <c r="AI298" s="82"/>
      <c r="AJ298" s="98"/>
      <c r="AK298" s="98"/>
      <c r="AL298" s="98"/>
      <c r="AM298" s="80"/>
      <c r="AN298" s="80"/>
      <c r="AO298" s="80"/>
      <c r="AP298" s="80"/>
      <c r="AQ298" s="131"/>
      <c r="AR298" s="114"/>
      <c r="AS298" s="118"/>
    </row>
    <row r="299" spans="1:45" ht="19.5" customHeight="1">
      <c r="A299" s="127"/>
      <c r="B299" s="67"/>
      <c r="C299" s="68"/>
      <c r="D299" s="68"/>
      <c r="E299" s="126"/>
      <c r="F299" s="139"/>
      <c r="G299" s="140"/>
      <c r="H299" s="132"/>
      <c r="I299" s="143">
        <v>2.5</v>
      </c>
      <c r="J299" s="132" t="s">
        <v>668</v>
      </c>
      <c r="K299" s="128" t="s">
        <v>70</v>
      </c>
      <c r="L299" s="128" t="s">
        <v>90</v>
      </c>
      <c r="M299" s="132"/>
      <c r="N299" s="137"/>
      <c r="O299" s="137"/>
      <c r="P299" s="107"/>
      <c r="Q299" s="128" t="s">
        <v>51</v>
      </c>
      <c r="R299" s="144">
        <v>1</v>
      </c>
      <c r="S299" s="35" t="s">
        <v>115</v>
      </c>
      <c r="T299" s="37" t="s">
        <v>669</v>
      </c>
      <c r="U299" s="38" t="s">
        <v>54</v>
      </c>
      <c r="V299" s="38" t="s">
        <v>51</v>
      </c>
      <c r="W299" s="38" t="s">
        <v>51</v>
      </c>
      <c r="X299" s="38" t="s">
        <v>51</v>
      </c>
      <c r="Y299" s="38" t="s">
        <v>51</v>
      </c>
      <c r="Z299" s="36" t="str">
        <f t="shared" si="2"/>
        <v>Suficiente</v>
      </c>
      <c r="AA299" s="33">
        <v>1</v>
      </c>
      <c r="AB299" s="33">
        <v>0</v>
      </c>
      <c r="AC299" s="135"/>
      <c r="AD299" s="57"/>
      <c r="AE299" s="57"/>
      <c r="AF299" s="137"/>
      <c r="AG299" s="105"/>
      <c r="AH299" s="82"/>
      <c r="AI299" s="82"/>
      <c r="AJ299" s="98"/>
      <c r="AK299" s="98"/>
      <c r="AL299" s="98"/>
      <c r="AM299" s="80"/>
      <c r="AN299" s="80"/>
      <c r="AO299" s="80"/>
      <c r="AP299" s="80"/>
      <c r="AQ299" s="131"/>
      <c r="AR299" s="129" t="s">
        <v>670</v>
      </c>
      <c r="AS299" s="128">
        <v>75</v>
      </c>
    </row>
    <row r="300" spans="1:45" ht="42.75" customHeight="1">
      <c r="A300" s="127"/>
      <c r="B300" s="67"/>
      <c r="C300" s="68"/>
      <c r="D300" s="68"/>
      <c r="E300" s="126"/>
      <c r="F300" s="139"/>
      <c r="G300" s="140"/>
      <c r="H300" s="132"/>
      <c r="I300" s="143"/>
      <c r="J300" s="132"/>
      <c r="K300" s="128"/>
      <c r="L300" s="128"/>
      <c r="M300" s="132"/>
      <c r="N300" s="137"/>
      <c r="O300" s="137"/>
      <c r="P300" s="107"/>
      <c r="Q300" s="128"/>
      <c r="R300" s="60"/>
      <c r="S300" s="35" t="s">
        <v>116</v>
      </c>
      <c r="T300" s="37" t="s">
        <v>671</v>
      </c>
      <c r="U300" s="38" t="s">
        <v>54</v>
      </c>
      <c r="V300" s="38" t="s">
        <v>51</v>
      </c>
      <c r="W300" s="38" t="s">
        <v>51</v>
      </c>
      <c r="X300" s="38" t="s">
        <v>51</v>
      </c>
      <c r="Y300" s="38" t="s">
        <v>51</v>
      </c>
      <c r="Z300" s="36" t="str">
        <f t="shared" si="2"/>
        <v>Suficiente</v>
      </c>
      <c r="AA300" s="33">
        <v>1</v>
      </c>
      <c r="AB300" s="33">
        <v>0</v>
      </c>
      <c r="AC300" s="135"/>
      <c r="AD300" s="57"/>
      <c r="AE300" s="57"/>
      <c r="AF300" s="137"/>
      <c r="AG300" s="105"/>
      <c r="AH300" s="82"/>
      <c r="AI300" s="82"/>
      <c r="AJ300" s="98"/>
      <c r="AK300" s="98"/>
      <c r="AL300" s="98"/>
      <c r="AM300" s="80"/>
      <c r="AN300" s="80"/>
      <c r="AO300" s="80"/>
      <c r="AP300" s="80"/>
      <c r="AQ300" s="131"/>
      <c r="AR300" s="114"/>
      <c r="AS300" s="118"/>
    </row>
    <row r="301" spans="1:45" ht="18" hidden="1" customHeight="1">
      <c r="A301" s="127"/>
      <c r="B301" s="67"/>
      <c r="C301" s="68"/>
      <c r="D301" s="68"/>
      <c r="E301" s="126"/>
      <c r="F301" s="139"/>
      <c r="G301" s="140"/>
      <c r="H301" s="132"/>
      <c r="I301" s="143"/>
      <c r="J301" s="132"/>
      <c r="K301" s="128"/>
      <c r="L301" s="128"/>
      <c r="M301" s="132"/>
      <c r="N301" s="137"/>
      <c r="O301" s="137"/>
      <c r="P301" s="107"/>
      <c r="Q301" s="128"/>
      <c r="R301" s="60"/>
      <c r="S301" s="35" t="s">
        <v>117</v>
      </c>
      <c r="T301" s="37" t="s">
        <v>672</v>
      </c>
      <c r="U301" s="38" t="s">
        <v>216</v>
      </c>
      <c r="V301" s="38" t="s">
        <v>55</v>
      </c>
      <c r="W301" s="38" t="s">
        <v>55</v>
      </c>
      <c r="X301" s="38" t="s">
        <v>55</v>
      </c>
      <c r="Y301" s="38" t="s">
        <v>51</v>
      </c>
      <c r="Z301" s="36" t="str">
        <f t="shared" si="2"/>
        <v>Deficiente</v>
      </c>
      <c r="AA301" s="33">
        <v>0</v>
      </c>
      <c r="AB301" s="33">
        <v>1</v>
      </c>
      <c r="AC301" s="135"/>
      <c r="AD301" s="57"/>
      <c r="AE301" s="57"/>
      <c r="AF301" s="137"/>
      <c r="AG301" s="105"/>
      <c r="AH301" s="82"/>
      <c r="AI301" s="82"/>
      <c r="AJ301" s="98"/>
      <c r="AK301" s="98"/>
      <c r="AL301" s="98"/>
      <c r="AM301" s="80"/>
      <c r="AN301" s="80"/>
      <c r="AO301" s="80"/>
      <c r="AP301" s="80"/>
      <c r="AQ301" s="131"/>
      <c r="AR301" s="114"/>
      <c r="AS301" s="118"/>
    </row>
    <row r="302" spans="1:45" ht="19.5" hidden="1" customHeight="1">
      <c r="A302" s="127"/>
      <c r="B302" s="67"/>
      <c r="C302" s="68"/>
      <c r="D302" s="68"/>
      <c r="E302" s="126"/>
      <c r="F302" s="139"/>
      <c r="G302" s="140"/>
      <c r="H302" s="132"/>
      <c r="I302" s="143"/>
      <c r="J302" s="132"/>
      <c r="K302" s="128"/>
      <c r="L302" s="128"/>
      <c r="M302" s="132"/>
      <c r="N302" s="137"/>
      <c r="O302" s="137"/>
      <c r="P302" s="107"/>
      <c r="Q302" s="128"/>
      <c r="R302" s="60"/>
      <c r="S302" s="35" t="s">
        <v>118</v>
      </c>
      <c r="T302" s="37" t="s">
        <v>673</v>
      </c>
      <c r="U302" s="38" t="s">
        <v>216</v>
      </c>
      <c r="V302" s="38" t="s">
        <v>51</v>
      </c>
      <c r="W302" s="38" t="s">
        <v>51</v>
      </c>
      <c r="X302" s="38" t="s">
        <v>51</v>
      </c>
      <c r="Y302" s="38" t="s">
        <v>51</v>
      </c>
      <c r="Z302" s="36" t="str">
        <f t="shared" si="2"/>
        <v>Suficiente</v>
      </c>
      <c r="AA302" s="33">
        <v>1</v>
      </c>
      <c r="AB302" s="33">
        <v>0</v>
      </c>
      <c r="AC302" s="135"/>
      <c r="AD302" s="57"/>
      <c r="AE302" s="57"/>
      <c r="AF302" s="137"/>
      <c r="AG302" s="105"/>
      <c r="AH302" s="82"/>
      <c r="AI302" s="82"/>
      <c r="AJ302" s="98"/>
      <c r="AK302" s="98"/>
      <c r="AL302" s="98"/>
      <c r="AM302" s="80"/>
      <c r="AN302" s="80"/>
      <c r="AO302" s="80"/>
      <c r="AP302" s="80"/>
      <c r="AQ302" s="131"/>
      <c r="AR302" s="114"/>
      <c r="AS302" s="118"/>
    </row>
    <row r="303" spans="1:45" ht="35.25" hidden="1" customHeight="1">
      <c r="A303" s="127"/>
      <c r="B303" s="67"/>
      <c r="C303" s="68"/>
      <c r="D303" s="68"/>
      <c r="E303" s="126"/>
      <c r="F303" s="139"/>
      <c r="G303" s="140"/>
      <c r="H303" s="132"/>
      <c r="I303" s="143"/>
      <c r="J303" s="132"/>
      <c r="K303" s="128"/>
      <c r="L303" s="128"/>
      <c r="M303" s="132"/>
      <c r="N303" s="137"/>
      <c r="O303" s="137"/>
      <c r="P303" s="107"/>
      <c r="Q303" s="128"/>
      <c r="R303" s="60"/>
      <c r="S303" s="35" t="s">
        <v>119</v>
      </c>
      <c r="T303" s="37" t="s">
        <v>674</v>
      </c>
      <c r="U303" s="38" t="s">
        <v>216</v>
      </c>
      <c r="V303" s="38" t="s">
        <v>55</v>
      </c>
      <c r="W303" s="38" t="s">
        <v>55</v>
      </c>
      <c r="X303" s="38" t="s">
        <v>55</v>
      </c>
      <c r="Y303" s="38" t="s">
        <v>51</v>
      </c>
      <c r="Z303" s="36" t="str">
        <f t="shared" si="2"/>
        <v>Deficiente</v>
      </c>
      <c r="AA303" s="33">
        <v>0</v>
      </c>
      <c r="AB303" s="33">
        <v>1</v>
      </c>
      <c r="AC303" s="135"/>
      <c r="AD303" s="57"/>
      <c r="AE303" s="57"/>
      <c r="AF303" s="137"/>
      <c r="AG303" s="105"/>
      <c r="AH303" s="82"/>
      <c r="AI303" s="82"/>
      <c r="AJ303" s="98"/>
      <c r="AK303" s="98"/>
      <c r="AL303" s="98"/>
      <c r="AM303" s="80"/>
      <c r="AN303" s="80"/>
      <c r="AO303" s="80"/>
      <c r="AP303" s="80"/>
      <c r="AQ303" s="131"/>
      <c r="AR303" s="114"/>
      <c r="AS303" s="118"/>
    </row>
    <row r="304" spans="1:45" ht="15" customHeight="1">
      <c r="A304" s="121" t="s">
        <v>377</v>
      </c>
      <c r="B304" s="67" t="s">
        <v>206</v>
      </c>
      <c r="C304" s="67" t="s">
        <v>43</v>
      </c>
      <c r="D304" s="67" t="s">
        <v>675</v>
      </c>
      <c r="E304" s="111" t="s">
        <v>676</v>
      </c>
      <c r="F304" s="67" t="s">
        <v>46</v>
      </c>
      <c r="G304" s="91" t="s">
        <v>209</v>
      </c>
      <c r="H304" s="132"/>
      <c r="I304" s="142">
        <v>3.1</v>
      </c>
      <c r="J304" s="110" t="s">
        <v>677</v>
      </c>
      <c r="K304" s="58" t="s">
        <v>48</v>
      </c>
      <c r="L304" s="58" t="s">
        <v>62</v>
      </c>
      <c r="M304" s="110" t="s">
        <v>678</v>
      </c>
      <c r="N304" s="63">
        <v>5</v>
      </c>
      <c r="O304" s="63">
        <v>3</v>
      </c>
      <c r="P304" s="120" t="str">
        <f>IF(AND(N304&lt;&gt;"",O304&lt;&gt;""),IF(AND(N304&gt;5,O304&gt;5),"I",IF(AND(N304&lt;=5,O304&gt;5),"II",IF(AND(N304&gt;5,O304&lt;=5),"IV",IF(AND(N304&lt;=5,O304&lt;=5),"III")))),"")</f>
        <v>III</v>
      </c>
      <c r="Q304" s="58" t="s">
        <v>51</v>
      </c>
      <c r="R304" s="59">
        <v>1</v>
      </c>
      <c r="S304" s="35" t="s">
        <v>124</v>
      </c>
      <c r="T304" s="37" t="s">
        <v>679</v>
      </c>
      <c r="U304" s="38" t="s">
        <v>54</v>
      </c>
      <c r="V304" s="38" t="s">
        <v>51</v>
      </c>
      <c r="W304" s="38" t="s">
        <v>51</v>
      </c>
      <c r="X304" s="38" t="s">
        <v>51</v>
      </c>
      <c r="Y304" s="38" t="s">
        <v>51</v>
      </c>
      <c r="Z304" s="36" t="str">
        <f t="shared" si="2"/>
        <v>Suficiente</v>
      </c>
      <c r="AA304" s="33">
        <v>1</v>
      </c>
      <c r="AB304" s="33">
        <v>0</v>
      </c>
      <c r="AC304" s="124" t="str">
        <f>IF(SUM(R304:R328)&gt;=1,IF((SUM(R304:R328)/COUNTA(Q304:Q328))=1,IF(SUM(AA304:AA328)&gt;=1,IF(SUM(AA304:AA328)/(SUM(AA304:AA328)+SUM(AB304:AB328))=100%,"SI","NO"),"NO"),"NO"),"")</f>
        <v>NO</v>
      </c>
      <c r="AD304" s="56" t="str">
        <f>IF($N304=1,"b","")</f>
        <v/>
      </c>
      <c r="AE304" s="56" t="str">
        <f>IF($O304=1,"b","")</f>
        <v/>
      </c>
      <c r="AF304" s="63">
        <v>5</v>
      </c>
      <c r="AG304" s="63">
        <v>3</v>
      </c>
      <c r="AH304" s="81">
        <v>0</v>
      </c>
      <c r="AI304" s="81">
        <v>0</v>
      </c>
      <c r="AJ304" s="77">
        <v>1</v>
      </c>
      <c r="AK304" s="77">
        <v>1</v>
      </c>
      <c r="AL304" s="77">
        <v>2</v>
      </c>
      <c r="AM304" s="123" t="str">
        <f>IF($AL304&gt;=2,IF(AND($AF304="",$AG304=""),"",IF(AND($AF304&gt;5,$AG304&gt;5),"I","")),"")</f>
        <v/>
      </c>
      <c r="AN304" s="123" t="str">
        <f>IF($AL304&gt;=2,IF(AND($AF304="",$AG304=""),"",IF(AND($AF304&lt;6,$AG304&gt;5),"II","")),"")</f>
        <v/>
      </c>
      <c r="AO304" s="123" t="str">
        <f>IF($AL304&gt;=2,IF(AND($AF304="",$AG304=""),"",IF(AND($AF304&lt;6,$AG304&lt;6),"III","")),"")</f>
        <v>III</v>
      </c>
      <c r="AP304" s="123" t="str">
        <f>IF($AL304&gt;=2,IF(AND($AF304="",$AG304=""),"",IF(AND($AF304&gt;5,$AG304&lt;6),"IV","")),"")</f>
        <v/>
      </c>
      <c r="AQ304" s="76" t="s">
        <v>159</v>
      </c>
      <c r="AR304" s="113" t="s">
        <v>680</v>
      </c>
      <c r="AS304" s="58">
        <v>100</v>
      </c>
    </row>
    <row r="305" spans="1:45" ht="15" customHeight="1">
      <c r="A305" s="121"/>
      <c r="B305" s="67"/>
      <c r="C305" s="67"/>
      <c r="D305" s="67"/>
      <c r="E305" s="111"/>
      <c r="F305" s="67"/>
      <c r="G305" s="91"/>
      <c r="H305" s="132"/>
      <c r="I305" s="142"/>
      <c r="J305" s="110"/>
      <c r="K305" s="58"/>
      <c r="L305" s="58"/>
      <c r="M305" s="110"/>
      <c r="N305" s="63"/>
      <c r="O305" s="63"/>
      <c r="P305" s="90"/>
      <c r="Q305" s="58"/>
      <c r="R305" s="60"/>
      <c r="S305" s="35" t="s">
        <v>126</v>
      </c>
      <c r="T305" s="37" t="s">
        <v>681</v>
      </c>
      <c r="U305" s="38" t="s">
        <v>186</v>
      </c>
      <c r="V305" s="38" t="s">
        <v>55</v>
      </c>
      <c r="W305" s="38" t="s">
        <v>55</v>
      </c>
      <c r="X305" s="38" t="s">
        <v>55</v>
      </c>
      <c r="Y305" s="38" t="s">
        <v>51</v>
      </c>
      <c r="Z305" s="36" t="str">
        <f t="shared" si="2"/>
        <v>Deficiente</v>
      </c>
      <c r="AA305" s="33">
        <v>0</v>
      </c>
      <c r="AB305" s="33">
        <v>1</v>
      </c>
      <c r="AC305" s="141"/>
      <c r="AD305" s="57"/>
      <c r="AE305" s="57"/>
      <c r="AF305" s="63"/>
      <c r="AG305" s="63"/>
      <c r="AH305" s="82"/>
      <c r="AI305" s="82"/>
      <c r="AJ305" s="78"/>
      <c r="AK305" s="78"/>
      <c r="AL305" s="78"/>
      <c r="AM305" s="80"/>
      <c r="AN305" s="80"/>
      <c r="AO305" s="80"/>
      <c r="AP305" s="80"/>
      <c r="AQ305" s="76"/>
      <c r="AR305" s="114"/>
      <c r="AS305" s="118"/>
    </row>
    <row r="306" spans="1:45" ht="15" customHeight="1">
      <c r="A306" s="121"/>
      <c r="B306" s="67"/>
      <c r="C306" s="67"/>
      <c r="D306" s="67"/>
      <c r="E306" s="111"/>
      <c r="F306" s="67"/>
      <c r="G306" s="91"/>
      <c r="H306" s="132"/>
      <c r="I306" s="142"/>
      <c r="J306" s="110"/>
      <c r="K306" s="58"/>
      <c r="L306" s="58"/>
      <c r="M306" s="110"/>
      <c r="N306" s="63"/>
      <c r="O306" s="63"/>
      <c r="P306" s="90"/>
      <c r="Q306" s="58"/>
      <c r="R306" s="60"/>
      <c r="S306" s="35" t="s">
        <v>127</v>
      </c>
      <c r="T306" s="37" t="s">
        <v>682</v>
      </c>
      <c r="U306" s="38" t="s">
        <v>54</v>
      </c>
      <c r="V306" s="38" t="s">
        <v>55</v>
      </c>
      <c r="W306" s="38" t="s">
        <v>55</v>
      </c>
      <c r="X306" s="38" t="s">
        <v>55</v>
      </c>
      <c r="Y306" s="38" t="s">
        <v>51</v>
      </c>
      <c r="Z306" s="36" t="str">
        <f t="shared" si="2"/>
        <v>Deficiente</v>
      </c>
      <c r="AA306" s="33">
        <v>0</v>
      </c>
      <c r="AB306" s="33">
        <v>1</v>
      </c>
      <c r="AC306" s="141"/>
      <c r="AD306" s="57"/>
      <c r="AE306" s="57"/>
      <c r="AF306" s="63"/>
      <c r="AG306" s="63"/>
      <c r="AH306" s="82"/>
      <c r="AI306" s="82"/>
      <c r="AJ306" s="78"/>
      <c r="AK306" s="78"/>
      <c r="AL306" s="78"/>
      <c r="AM306" s="80"/>
      <c r="AN306" s="80"/>
      <c r="AO306" s="80"/>
      <c r="AP306" s="80"/>
      <c r="AQ306" s="76"/>
      <c r="AR306" s="114"/>
      <c r="AS306" s="118"/>
    </row>
    <row r="307" spans="1:45" ht="15" customHeight="1">
      <c r="A307" s="121"/>
      <c r="B307" s="67"/>
      <c r="C307" s="67"/>
      <c r="D307" s="67"/>
      <c r="E307" s="111"/>
      <c r="F307" s="67"/>
      <c r="G307" s="91"/>
      <c r="H307" s="132"/>
      <c r="I307" s="142"/>
      <c r="J307" s="110"/>
      <c r="K307" s="58"/>
      <c r="L307" s="58"/>
      <c r="M307" s="110"/>
      <c r="N307" s="63"/>
      <c r="O307" s="63"/>
      <c r="P307" s="90"/>
      <c r="Q307" s="58"/>
      <c r="R307" s="60"/>
      <c r="S307" s="35" t="s">
        <v>128</v>
      </c>
      <c r="T307" s="37" t="s">
        <v>683</v>
      </c>
      <c r="U307" s="38" t="s">
        <v>54</v>
      </c>
      <c r="V307" s="38" t="s">
        <v>55</v>
      </c>
      <c r="W307" s="38" t="s">
        <v>55</v>
      </c>
      <c r="X307" s="38" t="s">
        <v>55</v>
      </c>
      <c r="Y307" s="38" t="s">
        <v>51</v>
      </c>
      <c r="Z307" s="36" t="str">
        <f t="shared" si="2"/>
        <v>Deficiente</v>
      </c>
      <c r="AA307" s="33">
        <v>0</v>
      </c>
      <c r="AB307" s="33">
        <v>1</v>
      </c>
      <c r="AC307" s="141"/>
      <c r="AD307" s="57"/>
      <c r="AE307" s="57"/>
      <c r="AF307" s="63"/>
      <c r="AG307" s="63"/>
      <c r="AH307" s="82"/>
      <c r="AI307" s="82"/>
      <c r="AJ307" s="78"/>
      <c r="AK307" s="78"/>
      <c r="AL307" s="78"/>
      <c r="AM307" s="80"/>
      <c r="AN307" s="80"/>
      <c r="AO307" s="80"/>
      <c r="AP307" s="80"/>
      <c r="AQ307" s="76"/>
      <c r="AR307" s="114"/>
      <c r="AS307" s="118"/>
    </row>
    <row r="308" spans="1:45" ht="15" customHeight="1">
      <c r="A308" s="121"/>
      <c r="B308" s="67"/>
      <c r="C308" s="67"/>
      <c r="D308" s="67"/>
      <c r="E308" s="111"/>
      <c r="F308" s="67"/>
      <c r="G308" s="91"/>
      <c r="H308" s="132"/>
      <c r="I308" s="142"/>
      <c r="J308" s="110"/>
      <c r="K308" s="58"/>
      <c r="L308" s="58"/>
      <c r="M308" s="110"/>
      <c r="N308" s="63"/>
      <c r="O308" s="63"/>
      <c r="P308" s="90"/>
      <c r="Q308" s="58"/>
      <c r="R308" s="60"/>
      <c r="S308" s="35" t="s">
        <v>129</v>
      </c>
      <c r="T308" s="37" t="s">
        <v>684</v>
      </c>
      <c r="U308" s="38" t="s">
        <v>54</v>
      </c>
      <c r="V308" s="38" t="s">
        <v>55</v>
      </c>
      <c r="W308" s="38" t="s">
        <v>55</v>
      </c>
      <c r="X308" s="38" t="s">
        <v>55</v>
      </c>
      <c r="Y308" s="38" t="s">
        <v>51</v>
      </c>
      <c r="Z308" s="36" t="str">
        <f t="shared" si="2"/>
        <v>Deficiente</v>
      </c>
      <c r="AA308" s="33">
        <v>0</v>
      </c>
      <c r="AB308" s="33">
        <v>1</v>
      </c>
      <c r="AC308" s="141"/>
      <c r="AD308" s="57"/>
      <c r="AE308" s="57"/>
      <c r="AF308" s="63"/>
      <c r="AG308" s="63"/>
      <c r="AH308" s="82"/>
      <c r="AI308" s="82"/>
      <c r="AJ308" s="78"/>
      <c r="AK308" s="78"/>
      <c r="AL308" s="78"/>
      <c r="AM308" s="80"/>
      <c r="AN308" s="80"/>
      <c r="AO308" s="80"/>
      <c r="AP308" s="80"/>
      <c r="AQ308" s="76"/>
      <c r="AR308" s="114"/>
      <c r="AS308" s="118"/>
    </row>
    <row r="309" spans="1:45" ht="15" customHeight="1">
      <c r="A309" s="121"/>
      <c r="B309" s="67"/>
      <c r="C309" s="67"/>
      <c r="D309" s="67"/>
      <c r="E309" s="111"/>
      <c r="F309" s="67"/>
      <c r="G309" s="91"/>
      <c r="H309" s="132"/>
      <c r="I309" s="142">
        <v>3.2</v>
      </c>
      <c r="J309" s="110" t="s">
        <v>685</v>
      </c>
      <c r="K309" s="58" t="s">
        <v>137</v>
      </c>
      <c r="L309" s="58" t="s">
        <v>62</v>
      </c>
      <c r="M309" s="110"/>
      <c r="N309" s="63"/>
      <c r="O309" s="63"/>
      <c r="P309" s="90"/>
      <c r="Q309" s="58" t="s">
        <v>51</v>
      </c>
      <c r="R309" s="59">
        <v>1</v>
      </c>
      <c r="S309" s="35" t="s">
        <v>131</v>
      </c>
      <c r="T309" s="37" t="s">
        <v>686</v>
      </c>
      <c r="U309" s="38" t="s">
        <v>54</v>
      </c>
      <c r="V309" s="38" t="s">
        <v>51</v>
      </c>
      <c r="W309" s="38" t="s">
        <v>51</v>
      </c>
      <c r="X309" s="38" t="s">
        <v>51</v>
      </c>
      <c r="Y309" s="38" t="s">
        <v>51</v>
      </c>
      <c r="Z309" s="36" t="str">
        <f t="shared" si="2"/>
        <v>Suficiente</v>
      </c>
      <c r="AA309" s="33">
        <v>1</v>
      </c>
      <c r="AB309" s="33">
        <v>0</v>
      </c>
      <c r="AC309" s="141"/>
      <c r="AD309" s="57"/>
      <c r="AE309" s="57"/>
      <c r="AF309" s="63"/>
      <c r="AG309" s="63"/>
      <c r="AH309" s="82"/>
      <c r="AI309" s="82"/>
      <c r="AJ309" s="78"/>
      <c r="AK309" s="78"/>
      <c r="AL309" s="78"/>
      <c r="AM309" s="80"/>
      <c r="AN309" s="80"/>
      <c r="AO309" s="80"/>
      <c r="AP309" s="80"/>
      <c r="AQ309" s="76"/>
      <c r="AR309" s="113" t="s">
        <v>687</v>
      </c>
      <c r="AS309" s="58">
        <v>75</v>
      </c>
    </row>
    <row r="310" spans="1:45" ht="37.5" customHeight="1">
      <c r="A310" s="121"/>
      <c r="B310" s="67"/>
      <c r="C310" s="67"/>
      <c r="D310" s="67"/>
      <c r="E310" s="111"/>
      <c r="F310" s="67"/>
      <c r="G310" s="91"/>
      <c r="H310" s="132"/>
      <c r="I310" s="142"/>
      <c r="J310" s="110"/>
      <c r="K310" s="58"/>
      <c r="L310" s="58"/>
      <c r="M310" s="110"/>
      <c r="N310" s="63"/>
      <c r="O310" s="63"/>
      <c r="P310" s="90"/>
      <c r="Q310" s="58"/>
      <c r="R310" s="60"/>
      <c r="S310" s="35" t="s">
        <v>133</v>
      </c>
      <c r="T310" s="37" t="s">
        <v>688</v>
      </c>
      <c r="U310" s="38" t="s">
        <v>54</v>
      </c>
      <c r="V310" s="38" t="s">
        <v>51</v>
      </c>
      <c r="W310" s="38" t="s">
        <v>51</v>
      </c>
      <c r="X310" s="38" t="s">
        <v>51</v>
      </c>
      <c r="Y310" s="38" t="s">
        <v>51</v>
      </c>
      <c r="Z310" s="36" t="str">
        <f t="shared" si="2"/>
        <v>Suficiente</v>
      </c>
      <c r="AA310" s="33">
        <v>1</v>
      </c>
      <c r="AB310" s="33">
        <v>0</v>
      </c>
      <c r="AC310" s="141"/>
      <c r="AD310" s="57"/>
      <c r="AE310" s="57"/>
      <c r="AF310" s="63"/>
      <c r="AG310" s="63"/>
      <c r="AH310" s="82"/>
      <c r="AI310" s="82"/>
      <c r="AJ310" s="78"/>
      <c r="AK310" s="78"/>
      <c r="AL310" s="78"/>
      <c r="AM310" s="80"/>
      <c r="AN310" s="80"/>
      <c r="AO310" s="80"/>
      <c r="AP310" s="80"/>
      <c r="AQ310" s="76"/>
      <c r="AR310" s="114"/>
      <c r="AS310" s="118"/>
    </row>
    <row r="311" spans="1:45" ht="15" customHeight="1">
      <c r="A311" s="121"/>
      <c r="B311" s="67"/>
      <c r="C311" s="67"/>
      <c r="D311" s="67"/>
      <c r="E311" s="111"/>
      <c r="F311" s="67"/>
      <c r="G311" s="91"/>
      <c r="H311" s="132"/>
      <c r="I311" s="142"/>
      <c r="J311" s="110"/>
      <c r="K311" s="58"/>
      <c r="L311" s="58"/>
      <c r="M311" s="110"/>
      <c r="N311" s="63"/>
      <c r="O311" s="63"/>
      <c r="P311" s="90"/>
      <c r="Q311" s="58"/>
      <c r="R311" s="60"/>
      <c r="S311" s="35" t="s">
        <v>134</v>
      </c>
      <c r="T311" s="37" t="s">
        <v>213</v>
      </c>
      <c r="U311" s="38" t="s">
        <v>54</v>
      </c>
      <c r="V311" s="38" t="s">
        <v>51</v>
      </c>
      <c r="W311" s="38" t="s">
        <v>51</v>
      </c>
      <c r="X311" s="38" t="s">
        <v>51</v>
      </c>
      <c r="Y311" s="38" t="s">
        <v>51</v>
      </c>
      <c r="Z311" s="36" t="str">
        <f t="shared" si="2"/>
        <v>Suficiente</v>
      </c>
      <c r="AA311" s="33">
        <v>1</v>
      </c>
      <c r="AB311" s="33">
        <v>0</v>
      </c>
      <c r="AC311" s="141"/>
      <c r="AD311" s="57"/>
      <c r="AE311" s="57"/>
      <c r="AF311" s="63"/>
      <c r="AG311" s="63"/>
      <c r="AH311" s="82"/>
      <c r="AI311" s="82"/>
      <c r="AJ311" s="78"/>
      <c r="AK311" s="78"/>
      <c r="AL311" s="78"/>
      <c r="AM311" s="80"/>
      <c r="AN311" s="80"/>
      <c r="AO311" s="80"/>
      <c r="AP311" s="80"/>
      <c r="AQ311" s="76"/>
      <c r="AR311" s="114"/>
      <c r="AS311" s="118"/>
    </row>
    <row r="312" spans="1:45" ht="15" customHeight="1">
      <c r="A312" s="121"/>
      <c r="B312" s="67"/>
      <c r="C312" s="67"/>
      <c r="D312" s="67"/>
      <c r="E312" s="111"/>
      <c r="F312" s="67"/>
      <c r="G312" s="91"/>
      <c r="H312" s="132"/>
      <c r="I312" s="142"/>
      <c r="J312" s="110"/>
      <c r="K312" s="58"/>
      <c r="L312" s="58"/>
      <c r="M312" s="110"/>
      <c r="N312" s="63"/>
      <c r="O312" s="63"/>
      <c r="P312" s="90"/>
      <c r="Q312" s="58"/>
      <c r="R312" s="60"/>
      <c r="S312" s="35" t="s">
        <v>135</v>
      </c>
      <c r="T312" s="37" t="s">
        <v>214</v>
      </c>
      <c r="U312" s="38" t="s">
        <v>54</v>
      </c>
      <c r="V312" s="38" t="s">
        <v>51</v>
      </c>
      <c r="W312" s="38" t="s">
        <v>55</v>
      </c>
      <c r="X312" s="38" t="s">
        <v>55</v>
      </c>
      <c r="Y312" s="38" t="s">
        <v>51</v>
      </c>
      <c r="Z312" s="36" t="str">
        <f t="shared" si="2"/>
        <v>Deficiente</v>
      </c>
      <c r="AA312" s="33">
        <v>0</v>
      </c>
      <c r="AB312" s="33">
        <v>1</v>
      </c>
      <c r="AC312" s="141"/>
      <c r="AD312" s="57"/>
      <c r="AE312" s="57"/>
      <c r="AF312" s="63"/>
      <c r="AG312" s="63"/>
      <c r="AH312" s="82"/>
      <c r="AI312" s="82"/>
      <c r="AJ312" s="78"/>
      <c r="AK312" s="78"/>
      <c r="AL312" s="78"/>
      <c r="AM312" s="80"/>
      <c r="AN312" s="80"/>
      <c r="AO312" s="80"/>
      <c r="AP312" s="80"/>
      <c r="AQ312" s="76"/>
      <c r="AR312" s="114"/>
      <c r="AS312" s="118"/>
    </row>
    <row r="313" spans="1:45" ht="14.25" customHeight="1">
      <c r="A313" s="121"/>
      <c r="B313" s="67"/>
      <c r="C313" s="67"/>
      <c r="D313" s="67"/>
      <c r="E313" s="111"/>
      <c r="F313" s="67"/>
      <c r="G313" s="91"/>
      <c r="H313" s="132"/>
      <c r="I313" s="142"/>
      <c r="J313" s="110"/>
      <c r="K313" s="58"/>
      <c r="L313" s="58"/>
      <c r="M313" s="110"/>
      <c r="N313" s="63"/>
      <c r="O313" s="63"/>
      <c r="P313" s="90"/>
      <c r="Q313" s="58"/>
      <c r="R313" s="60"/>
      <c r="S313" s="35" t="s">
        <v>136</v>
      </c>
      <c r="T313" s="37" t="s">
        <v>215</v>
      </c>
      <c r="U313" s="38" t="s">
        <v>216</v>
      </c>
      <c r="V313" s="38" t="s">
        <v>51</v>
      </c>
      <c r="W313" s="38" t="s">
        <v>51</v>
      </c>
      <c r="X313" s="38" t="s">
        <v>51</v>
      </c>
      <c r="Y313" s="38" t="s">
        <v>51</v>
      </c>
      <c r="Z313" s="36" t="str">
        <f t="shared" si="2"/>
        <v>Suficiente</v>
      </c>
      <c r="AA313" s="33">
        <v>1</v>
      </c>
      <c r="AB313" s="33">
        <v>0</v>
      </c>
      <c r="AC313" s="141"/>
      <c r="AD313" s="57"/>
      <c r="AE313" s="57"/>
      <c r="AF313" s="63"/>
      <c r="AG313" s="63"/>
      <c r="AH313" s="82"/>
      <c r="AI313" s="82"/>
      <c r="AJ313" s="78"/>
      <c r="AK313" s="78"/>
      <c r="AL313" s="78"/>
      <c r="AM313" s="80"/>
      <c r="AN313" s="80"/>
      <c r="AO313" s="80"/>
      <c r="AP313" s="80"/>
      <c r="AQ313" s="76"/>
      <c r="AR313" s="114"/>
      <c r="AS313" s="118"/>
    </row>
    <row r="314" spans="1:45" ht="15" hidden="1" customHeight="1">
      <c r="A314" s="121"/>
      <c r="B314" s="67"/>
      <c r="C314" s="67"/>
      <c r="D314" s="67"/>
      <c r="E314" s="111"/>
      <c r="F314" s="67"/>
      <c r="G314" s="91"/>
      <c r="H314" s="132"/>
      <c r="I314" s="142">
        <v>3.3</v>
      </c>
      <c r="J314" s="110" t="s">
        <v>689</v>
      </c>
      <c r="K314" s="58" t="s">
        <v>70</v>
      </c>
      <c r="L314" s="58" t="s">
        <v>62</v>
      </c>
      <c r="M314" s="110"/>
      <c r="N314" s="63"/>
      <c r="O314" s="63"/>
      <c r="P314" s="90"/>
      <c r="Q314" s="58" t="s">
        <v>51</v>
      </c>
      <c r="R314" s="59">
        <v>1</v>
      </c>
      <c r="S314" s="35" t="s">
        <v>138</v>
      </c>
      <c r="T314" s="37" t="s">
        <v>690</v>
      </c>
      <c r="U314" s="38" t="s">
        <v>186</v>
      </c>
      <c r="V314" s="38" t="s">
        <v>51</v>
      </c>
      <c r="W314" s="38" t="s">
        <v>51</v>
      </c>
      <c r="X314" s="38" t="s">
        <v>51</v>
      </c>
      <c r="Y314" s="38" t="s">
        <v>51</v>
      </c>
      <c r="Z314" s="36" t="str">
        <f t="shared" si="2"/>
        <v>Suficiente</v>
      </c>
      <c r="AA314" s="33">
        <v>1</v>
      </c>
      <c r="AB314" s="33">
        <v>0</v>
      </c>
      <c r="AC314" s="141"/>
      <c r="AD314" s="57"/>
      <c r="AE314" s="57"/>
      <c r="AF314" s="63"/>
      <c r="AG314" s="63"/>
      <c r="AH314" s="82"/>
      <c r="AI314" s="82"/>
      <c r="AJ314" s="78"/>
      <c r="AK314" s="78"/>
      <c r="AL314" s="78"/>
      <c r="AM314" s="80"/>
      <c r="AN314" s="80"/>
      <c r="AO314" s="80"/>
      <c r="AP314" s="80"/>
      <c r="AQ314" s="76"/>
      <c r="AR314" s="113" t="s">
        <v>691</v>
      </c>
      <c r="AS314" s="58">
        <v>100</v>
      </c>
    </row>
    <row r="315" spans="1:45" ht="15" hidden="1" customHeight="1">
      <c r="A315" s="121"/>
      <c r="B315" s="67"/>
      <c r="C315" s="67"/>
      <c r="D315" s="67"/>
      <c r="E315" s="111"/>
      <c r="F315" s="67"/>
      <c r="G315" s="91"/>
      <c r="H315" s="132"/>
      <c r="I315" s="142"/>
      <c r="J315" s="110"/>
      <c r="K315" s="58"/>
      <c r="L315" s="58"/>
      <c r="M315" s="110"/>
      <c r="N315" s="63"/>
      <c r="O315" s="63"/>
      <c r="P315" s="90"/>
      <c r="Q315" s="58"/>
      <c r="R315" s="60"/>
      <c r="S315" s="35" t="s">
        <v>140</v>
      </c>
      <c r="T315" s="37" t="s">
        <v>692</v>
      </c>
      <c r="U315" s="38" t="s">
        <v>186</v>
      </c>
      <c r="V315" s="38" t="s">
        <v>51</v>
      </c>
      <c r="W315" s="38" t="s">
        <v>51</v>
      </c>
      <c r="X315" s="38" t="s">
        <v>51</v>
      </c>
      <c r="Y315" s="38" t="s">
        <v>51</v>
      </c>
      <c r="Z315" s="36" t="str">
        <f t="shared" si="2"/>
        <v>Suficiente</v>
      </c>
      <c r="AA315" s="33">
        <v>1</v>
      </c>
      <c r="AB315" s="33">
        <v>0</v>
      </c>
      <c r="AC315" s="141"/>
      <c r="AD315" s="57"/>
      <c r="AE315" s="57"/>
      <c r="AF315" s="63"/>
      <c r="AG315" s="63"/>
      <c r="AH315" s="82"/>
      <c r="AI315" s="82"/>
      <c r="AJ315" s="78"/>
      <c r="AK315" s="78"/>
      <c r="AL315" s="78"/>
      <c r="AM315" s="80"/>
      <c r="AN315" s="80"/>
      <c r="AO315" s="80"/>
      <c r="AP315" s="80"/>
      <c r="AQ315" s="76"/>
      <c r="AR315" s="114"/>
      <c r="AS315" s="118"/>
    </row>
    <row r="316" spans="1:45" ht="15" hidden="1" customHeight="1">
      <c r="A316" s="121"/>
      <c r="B316" s="67"/>
      <c r="C316" s="67"/>
      <c r="D316" s="67"/>
      <c r="E316" s="111"/>
      <c r="F316" s="67"/>
      <c r="G316" s="91"/>
      <c r="H316" s="132"/>
      <c r="I316" s="142"/>
      <c r="J316" s="110"/>
      <c r="K316" s="58"/>
      <c r="L316" s="58"/>
      <c r="M316" s="110"/>
      <c r="N316" s="63"/>
      <c r="O316" s="63"/>
      <c r="P316" s="90"/>
      <c r="Q316" s="58"/>
      <c r="R316" s="60"/>
      <c r="S316" s="35" t="s">
        <v>141</v>
      </c>
      <c r="T316" s="37" t="s">
        <v>693</v>
      </c>
      <c r="U316" s="38" t="s">
        <v>186</v>
      </c>
      <c r="V316" s="38" t="s">
        <v>55</v>
      </c>
      <c r="W316" s="38" t="s">
        <v>55</v>
      </c>
      <c r="X316" s="38" t="s">
        <v>55</v>
      </c>
      <c r="Y316" s="38" t="s">
        <v>51</v>
      </c>
      <c r="Z316" s="36" t="str">
        <f t="shared" si="2"/>
        <v>Deficiente</v>
      </c>
      <c r="AA316" s="33">
        <v>0</v>
      </c>
      <c r="AB316" s="33">
        <v>1</v>
      </c>
      <c r="AC316" s="141"/>
      <c r="AD316" s="57"/>
      <c r="AE316" s="57"/>
      <c r="AF316" s="63"/>
      <c r="AG316" s="63"/>
      <c r="AH316" s="82"/>
      <c r="AI316" s="82"/>
      <c r="AJ316" s="78"/>
      <c r="AK316" s="78"/>
      <c r="AL316" s="78"/>
      <c r="AM316" s="80"/>
      <c r="AN316" s="80"/>
      <c r="AO316" s="80"/>
      <c r="AP316" s="80"/>
      <c r="AQ316" s="76"/>
      <c r="AR316" s="114"/>
      <c r="AS316" s="118"/>
    </row>
    <row r="317" spans="1:45" ht="15" hidden="1" customHeight="1">
      <c r="A317" s="121"/>
      <c r="B317" s="67"/>
      <c r="C317" s="67"/>
      <c r="D317" s="67"/>
      <c r="E317" s="111"/>
      <c r="F317" s="67"/>
      <c r="G317" s="91"/>
      <c r="H317" s="132"/>
      <c r="I317" s="142"/>
      <c r="J317" s="110"/>
      <c r="K317" s="58"/>
      <c r="L317" s="58"/>
      <c r="M317" s="110"/>
      <c r="N317" s="63"/>
      <c r="O317" s="63"/>
      <c r="P317" s="90"/>
      <c r="Q317" s="58"/>
      <c r="R317" s="60"/>
      <c r="S317" s="35" t="s">
        <v>142</v>
      </c>
      <c r="T317" s="37" t="s">
        <v>694</v>
      </c>
      <c r="U317" s="38" t="s">
        <v>54</v>
      </c>
      <c r="V317" s="38" t="s">
        <v>51</v>
      </c>
      <c r="W317" s="38" t="s">
        <v>51</v>
      </c>
      <c r="X317" s="38" t="s">
        <v>51</v>
      </c>
      <c r="Y317" s="38" t="s">
        <v>51</v>
      </c>
      <c r="Z317" s="36" t="str">
        <f t="shared" si="2"/>
        <v>Suficiente</v>
      </c>
      <c r="AA317" s="33">
        <v>1</v>
      </c>
      <c r="AB317" s="33">
        <v>0</v>
      </c>
      <c r="AC317" s="141"/>
      <c r="AD317" s="57"/>
      <c r="AE317" s="57"/>
      <c r="AF317" s="63"/>
      <c r="AG317" s="63"/>
      <c r="AH317" s="82"/>
      <c r="AI317" s="82"/>
      <c r="AJ317" s="78"/>
      <c r="AK317" s="78"/>
      <c r="AL317" s="78"/>
      <c r="AM317" s="80"/>
      <c r="AN317" s="80"/>
      <c r="AO317" s="80"/>
      <c r="AP317" s="80"/>
      <c r="AQ317" s="76"/>
      <c r="AR317" s="114"/>
      <c r="AS317" s="118"/>
    </row>
    <row r="318" spans="1:45" ht="87" customHeight="1">
      <c r="A318" s="121"/>
      <c r="B318" s="67"/>
      <c r="C318" s="67"/>
      <c r="D318" s="67"/>
      <c r="E318" s="111"/>
      <c r="F318" s="67"/>
      <c r="G318" s="91"/>
      <c r="H318" s="132"/>
      <c r="I318" s="142"/>
      <c r="J318" s="110"/>
      <c r="K318" s="58"/>
      <c r="L318" s="58"/>
      <c r="M318" s="110"/>
      <c r="N318" s="63"/>
      <c r="O318" s="63"/>
      <c r="P318" s="90"/>
      <c r="Q318" s="58"/>
      <c r="R318" s="60"/>
      <c r="S318" s="35" t="s">
        <v>143</v>
      </c>
      <c r="T318" s="37" t="s">
        <v>695</v>
      </c>
      <c r="U318" s="38" t="s">
        <v>216</v>
      </c>
      <c r="V318" s="38" t="s">
        <v>55</v>
      </c>
      <c r="W318" s="38" t="s">
        <v>55</v>
      </c>
      <c r="X318" s="38" t="s">
        <v>51</v>
      </c>
      <c r="Y318" s="38" t="s">
        <v>51</v>
      </c>
      <c r="Z318" s="36" t="str">
        <f t="shared" si="2"/>
        <v>Deficiente</v>
      </c>
      <c r="AA318" s="33">
        <v>0</v>
      </c>
      <c r="AB318" s="33">
        <v>1</v>
      </c>
      <c r="AC318" s="141"/>
      <c r="AD318" s="57"/>
      <c r="AE318" s="57"/>
      <c r="AF318" s="63"/>
      <c r="AG318" s="63"/>
      <c r="AH318" s="82"/>
      <c r="AI318" s="82"/>
      <c r="AJ318" s="78"/>
      <c r="AK318" s="78"/>
      <c r="AL318" s="78"/>
      <c r="AM318" s="80"/>
      <c r="AN318" s="80"/>
      <c r="AO318" s="80"/>
      <c r="AP318" s="80"/>
      <c r="AQ318" s="76"/>
      <c r="AR318" s="114"/>
      <c r="AS318" s="118"/>
    </row>
    <row r="319" spans="1:45" ht="3" customHeight="1">
      <c r="A319" s="121"/>
      <c r="B319" s="67"/>
      <c r="C319" s="67"/>
      <c r="D319" s="67"/>
      <c r="E319" s="111"/>
      <c r="F319" s="67"/>
      <c r="G319" s="91"/>
      <c r="H319" s="132"/>
      <c r="I319" s="142">
        <v>3.4</v>
      </c>
      <c r="J319" s="110" t="s">
        <v>696</v>
      </c>
      <c r="K319" s="58" t="s">
        <v>48</v>
      </c>
      <c r="L319" s="58" t="s">
        <v>62</v>
      </c>
      <c r="M319" s="110"/>
      <c r="N319" s="63"/>
      <c r="O319" s="63"/>
      <c r="P319" s="90"/>
      <c r="Q319" s="58" t="s">
        <v>55</v>
      </c>
      <c r="R319" s="59">
        <v>3</v>
      </c>
      <c r="S319" s="35" t="s">
        <v>144</v>
      </c>
      <c r="T319" s="37"/>
      <c r="U319" s="38"/>
      <c r="V319" s="38"/>
      <c r="W319" s="38"/>
      <c r="X319" s="38"/>
      <c r="Y319" s="38"/>
      <c r="Z319" s="36" t="str">
        <f t="shared" si="2"/>
        <v/>
      </c>
      <c r="AA319" s="33">
        <v>0</v>
      </c>
      <c r="AB319" s="33">
        <v>0</v>
      </c>
      <c r="AC319" s="141"/>
      <c r="AD319" s="57"/>
      <c r="AE319" s="57"/>
      <c r="AF319" s="63"/>
      <c r="AG319" s="63"/>
      <c r="AH319" s="82"/>
      <c r="AI319" s="82"/>
      <c r="AJ319" s="78"/>
      <c r="AK319" s="78"/>
      <c r="AL319" s="78"/>
      <c r="AM319" s="80"/>
      <c r="AN319" s="80"/>
      <c r="AO319" s="80"/>
      <c r="AP319" s="80"/>
      <c r="AQ319" s="76"/>
      <c r="AR319" s="113" t="s">
        <v>697</v>
      </c>
      <c r="AS319" s="58">
        <v>0</v>
      </c>
    </row>
    <row r="320" spans="1:45" ht="38.25" hidden="1" customHeight="1">
      <c r="A320" s="121"/>
      <c r="B320" s="67"/>
      <c r="C320" s="67"/>
      <c r="D320" s="67"/>
      <c r="E320" s="111"/>
      <c r="F320" s="67"/>
      <c r="G320" s="91"/>
      <c r="H320" s="132"/>
      <c r="I320" s="142"/>
      <c r="J320" s="110"/>
      <c r="K320" s="58"/>
      <c r="L320" s="58"/>
      <c r="M320" s="110"/>
      <c r="N320" s="63"/>
      <c r="O320" s="63"/>
      <c r="P320" s="90"/>
      <c r="Q320" s="58"/>
      <c r="R320" s="60"/>
      <c r="S320" s="35" t="s">
        <v>145</v>
      </c>
      <c r="T320" s="37"/>
      <c r="U320" s="38"/>
      <c r="V320" s="38"/>
      <c r="W320" s="38"/>
      <c r="X320" s="38"/>
      <c r="Y320" s="38"/>
      <c r="Z320" s="36" t="str">
        <f t="shared" si="2"/>
        <v/>
      </c>
      <c r="AA320" s="33">
        <v>0</v>
      </c>
      <c r="AB320" s="33">
        <v>0</v>
      </c>
      <c r="AC320" s="141"/>
      <c r="AD320" s="57"/>
      <c r="AE320" s="57"/>
      <c r="AF320" s="63"/>
      <c r="AG320" s="63"/>
      <c r="AH320" s="82"/>
      <c r="AI320" s="82"/>
      <c r="AJ320" s="78"/>
      <c r="AK320" s="78"/>
      <c r="AL320" s="78"/>
      <c r="AM320" s="80"/>
      <c r="AN320" s="80"/>
      <c r="AO320" s="80"/>
      <c r="AP320" s="80"/>
      <c r="AQ320" s="76"/>
      <c r="AR320" s="114"/>
      <c r="AS320" s="118"/>
    </row>
    <row r="321" spans="1:45" ht="30" hidden="1" customHeight="1">
      <c r="A321" s="121"/>
      <c r="B321" s="67"/>
      <c r="C321" s="67"/>
      <c r="D321" s="67"/>
      <c r="E321" s="111"/>
      <c r="F321" s="67"/>
      <c r="G321" s="91"/>
      <c r="H321" s="132"/>
      <c r="I321" s="142"/>
      <c r="J321" s="110"/>
      <c r="K321" s="58"/>
      <c r="L321" s="58"/>
      <c r="M321" s="110"/>
      <c r="N321" s="63"/>
      <c r="O321" s="63"/>
      <c r="P321" s="90"/>
      <c r="Q321" s="58"/>
      <c r="R321" s="60"/>
      <c r="S321" s="35" t="s">
        <v>146</v>
      </c>
      <c r="T321" s="37"/>
      <c r="U321" s="38"/>
      <c r="V321" s="38"/>
      <c r="W321" s="38"/>
      <c r="X321" s="38"/>
      <c r="Y321" s="38"/>
      <c r="Z321" s="36" t="str">
        <f t="shared" si="2"/>
        <v/>
      </c>
      <c r="AA321" s="33">
        <v>0</v>
      </c>
      <c r="AB321" s="33">
        <v>0</v>
      </c>
      <c r="AC321" s="141"/>
      <c r="AD321" s="57"/>
      <c r="AE321" s="57"/>
      <c r="AF321" s="63"/>
      <c r="AG321" s="63"/>
      <c r="AH321" s="82"/>
      <c r="AI321" s="82"/>
      <c r="AJ321" s="78"/>
      <c r="AK321" s="78"/>
      <c r="AL321" s="78"/>
      <c r="AM321" s="80"/>
      <c r="AN321" s="80"/>
      <c r="AO321" s="80"/>
      <c r="AP321" s="80"/>
      <c r="AQ321" s="76"/>
      <c r="AR321" s="114"/>
      <c r="AS321" s="118"/>
    </row>
    <row r="322" spans="1:45" ht="35.25" customHeight="1">
      <c r="A322" s="121"/>
      <c r="B322" s="67"/>
      <c r="C322" s="67"/>
      <c r="D322" s="67"/>
      <c r="E322" s="111"/>
      <c r="F322" s="67"/>
      <c r="G322" s="91"/>
      <c r="H322" s="132"/>
      <c r="I322" s="142"/>
      <c r="J322" s="110"/>
      <c r="K322" s="58"/>
      <c r="L322" s="58"/>
      <c r="M322" s="110"/>
      <c r="N322" s="63"/>
      <c r="O322" s="63"/>
      <c r="P322" s="90"/>
      <c r="Q322" s="58"/>
      <c r="R322" s="60"/>
      <c r="S322" s="35" t="s">
        <v>147</v>
      </c>
      <c r="T322" s="37"/>
      <c r="U322" s="38"/>
      <c r="V322" s="38"/>
      <c r="W322" s="38"/>
      <c r="X322" s="38"/>
      <c r="Y322" s="38"/>
      <c r="Z322" s="36" t="str">
        <f t="shared" si="2"/>
        <v/>
      </c>
      <c r="AA322" s="33">
        <v>0</v>
      </c>
      <c r="AB322" s="33">
        <v>0</v>
      </c>
      <c r="AC322" s="141"/>
      <c r="AD322" s="57"/>
      <c r="AE322" s="57"/>
      <c r="AF322" s="63"/>
      <c r="AG322" s="63"/>
      <c r="AH322" s="82"/>
      <c r="AI322" s="82"/>
      <c r="AJ322" s="78"/>
      <c r="AK322" s="78"/>
      <c r="AL322" s="78"/>
      <c r="AM322" s="80"/>
      <c r="AN322" s="80"/>
      <c r="AO322" s="80"/>
      <c r="AP322" s="80"/>
      <c r="AQ322" s="76"/>
      <c r="AR322" s="114"/>
      <c r="AS322" s="118"/>
    </row>
    <row r="323" spans="1:45" ht="17.25" customHeight="1">
      <c r="A323" s="121"/>
      <c r="B323" s="67"/>
      <c r="C323" s="67"/>
      <c r="D323" s="67"/>
      <c r="E323" s="111"/>
      <c r="F323" s="67"/>
      <c r="G323" s="91"/>
      <c r="H323" s="132"/>
      <c r="I323" s="142"/>
      <c r="J323" s="110"/>
      <c r="K323" s="58"/>
      <c r="L323" s="58"/>
      <c r="M323" s="110"/>
      <c r="N323" s="63"/>
      <c r="O323" s="63"/>
      <c r="P323" s="90"/>
      <c r="Q323" s="58"/>
      <c r="R323" s="60"/>
      <c r="S323" s="35" t="s">
        <v>148</v>
      </c>
      <c r="T323" s="37"/>
      <c r="U323" s="38"/>
      <c r="V323" s="38"/>
      <c r="W323" s="38"/>
      <c r="X323" s="38"/>
      <c r="Y323" s="38"/>
      <c r="Z323" s="36" t="str">
        <f t="shared" ref="Z323:Z386" si="3">IF($T323&lt;&gt;"",IF(AND(V323="SI",W323="SI",X323="SI",Y323="SI"),"Suficiente",IF(OR(V323="NO",W323="NO",X323="NO",Y323="NO"),"Deficiente",IF(OR(V323="",W323="",X323="",Y323=""),"Falta Valorar el Control",""))),"")</f>
        <v/>
      </c>
      <c r="AA323" s="33">
        <v>0</v>
      </c>
      <c r="AB323" s="33">
        <v>0</v>
      </c>
      <c r="AC323" s="141"/>
      <c r="AD323" s="57"/>
      <c r="AE323" s="57"/>
      <c r="AF323" s="63"/>
      <c r="AG323" s="63"/>
      <c r="AH323" s="82"/>
      <c r="AI323" s="82"/>
      <c r="AJ323" s="78"/>
      <c r="AK323" s="78"/>
      <c r="AL323" s="78"/>
      <c r="AM323" s="80"/>
      <c r="AN323" s="80"/>
      <c r="AO323" s="80"/>
      <c r="AP323" s="80"/>
      <c r="AQ323" s="76"/>
      <c r="AR323" s="114"/>
      <c r="AS323" s="118"/>
    </row>
    <row r="324" spans="1:45" ht="12.75" customHeight="1">
      <c r="A324" s="121"/>
      <c r="B324" s="67"/>
      <c r="C324" s="67"/>
      <c r="D324" s="67"/>
      <c r="E324" s="111"/>
      <c r="F324" s="67"/>
      <c r="G324" s="91"/>
      <c r="H324" s="132"/>
      <c r="I324" s="142">
        <v>3.5</v>
      </c>
      <c r="J324" s="110" t="s">
        <v>698</v>
      </c>
      <c r="K324" s="58" t="s">
        <v>70</v>
      </c>
      <c r="L324" s="58" t="s">
        <v>62</v>
      </c>
      <c r="M324" s="110"/>
      <c r="N324" s="63"/>
      <c r="O324" s="63"/>
      <c r="P324" s="90"/>
      <c r="Q324" s="58" t="s">
        <v>51</v>
      </c>
      <c r="R324" s="59">
        <v>1</v>
      </c>
      <c r="S324" s="35" t="s">
        <v>149</v>
      </c>
      <c r="T324" s="37" t="s">
        <v>699</v>
      </c>
      <c r="U324" s="38" t="s">
        <v>54</v>
      </c>
      <c r="V324" s="38" t="s">
        <v>55</v>
      </c>
      <c r="W324" s="38" t="s">
        <v>55</v>
      </c>
      <c r="X324" s="38" t="s">
        <v>55</v>
      </c>
      <c r="Y324" s="38" t="s">
        <v>51</v>
      </c>
      <c r="Z324" s="36" t="str">
        <f t="shared" si="3"/>
        <v>Deficiente</v>
      </c>
      <c r="AA324" s="33">
        <v>0</v>
      </c>
      <c r="AB324" s="33">
        <v>1</v>
      </c>
      <c r="AC324" s="141"/>
      <c r="AD324" s="57"/>
      <c r="AE324" s="57"/>
      <c r="AF324" s="63"/>
      <c r="AG324" s="63"/>
      <c r="AH324" s="82"/>
      <c r="AI324" s="82"/>
      <c r="AJ324" s="78"/>
      <c r="AK324" s="78"/>
      <c r="AL324" s="78"/>
      <c r="AM324" s="80"/>
      <c r="AN324" s="80"/>
      <c r="AO324" s="80"/>
      <c r="AP324" s="80"/>
      <c r="AQ324" s="76"/>
      <c r="AR324" s="113" t="s">
        <v>700</v>
      </c>
      <c r="AS324" s="58">
        <v>75</v>
      </c>
    </row>
    <row r="325" spans="1:45" ht="17.25" customHeight="1">
      <c r="A325" s="121"/>
      <c r="B325" s="67"/>
      <c r="C325" s="67"/>
      <c r="D325" s="67"/>
      <c r="E325" s="111"/>
      <c r="F325" s="67"/>
      <c r="G325" s="91"/>
      <c r="H325" s="132"/>
      <c r="I325" s="142"/>
      <c r="J325" s="110"/>
      <c r="K325" s="58"/>
      <c r="L325" s="58"/>
      <c r="M325" s="110"/>
      <c r="N325" s="63"/>
      <c r="O325" s="63"/>
      <c r="P325" s="90"/>
      <c r="Q325" s="58"/>
      <c r="R325" s="60"/>
      <c r="S325" s="35" t="s">
        <v>150</v>
      </c>
      <c r="T325" s="37" t="s">
        <v>217</v>
      </c>
      <c r="U325" s="38" t="s">
        <v>54</v>
      </c>
      <c r="V325" s="38" t="s">
        <v>51</v>
      </c>
      <c r="W325" s="38" t="s">
        <v>51</v>
      </c>
      <c r="X325" s="38" t="s">
        <v>51</v>
      </c>
      <c r="Y325" s="38" t="s">
        <v>51</v>
      </c>
      <c r="Z325" s="36" t="str">
        <f t="shared" si="3"/>
        <v>Suficiente</v>
      </c>
      <c r="AA325" s="33">
        <v>1</v>
      </c>
      <c r="AB325" s="33">
        <v>0</v>
      </c>
      <c r="AC325" s="141"/>
      <c r="AD325" s="57"/>
      <c r="AE325" s="57"/>
      <c r="AF325" s="63"/>
      <c r="AG325" s="63"/>
      <c r="AH325" s="82"/>
      <c r="AI325" s="82"/>
      <c r="AJ325" s="78"/>
      <c r="AK325" s="78"/>
      <c r="AL325" s="78"/>
      <c r="AM325" s="80"/>
      <c r="AN325" s="80"/>
      <c r="AO325" s="80"/>
      <c r="AP325" s="80"/>
      <c r="AQ325" s="76"/>
      <c r="AR325" s="114"/>
      <c r="AS325" s="118"/>
    </row>
    <row r="326" spans="1:45" ht="10.5" customHeight="1">
      <c r="A326" s="121"/>
      <c r="B326" s="67"/>
      <c r="C326" s="67"/>
      <c r="D326" s="67"/>
      <c r="E326" s="111"/>
      <c r="F326" s="67"/>
      <c r="G326" s="91"/>
      <c r="H326" s="132"/>
      <c r="I326" s="142"/>
      <c r="J326" s="110"/>
      <c r="K326" s="58"/>
      <c r="L326" s="58"/>
      <c r="M326" s="110"/>
      <c r="N326" s="63"/>
      <c r="O326" s="63"/>
      <c r="P326" s="90"/>
      <c r="Q326" s="58"/>
      <c r="R326" s="60"/>
      <c r="S326" s="35" t="s">
        <v>151</v>
      </c>
      <c r="T326" s="39" t="s">
        <v>701</v>
      </c>
      <c r="U326" s="38" t="s">
        <v>186</v>
      </c>
      <c r="V326" s="38" t="s">
        <v>51</v>
      </c>
      <c r="W326" s="38" t="s">
        <v>51</v>
      </c>
      <c r="X326" s="38" t="s">
        <v>51</v>
      </c>
      <c r="Y326" s="38" t="s">
        <v>51</v>
      </c>
      <c r="Z326" s="36" t="str">
        <f t="shared" si="3"/>
        <v>Suficiente</v>
      </c>
      <c r="AA326" s="33">
        <v>1</v>
      </c>
      <c r="AB326" s="33">
        <v>0</v>
      </c>
      <c r="AC326" s="141"/>
      <c r="AD326" s="57"/>
      <c r="AE326" s="57"/>
      <c r="AF326" s="63"/>
      <c r="AG326" s="63"/>
      <c r="AH326" s="82"/>
      <c r="AI326" s="82"/>
      <c r="AJ326" s="78"/>
      <c r="AK326" s="78"/>
      <c r="AL326" s="78"/>
      <c r="AM326" s="80"/>
      <c r="AN326" s="80"/>
      <c r="AO326" s="80"/>
      <c r="AP326" s="80"/>
      <c r="AQ326" s="76"/>
      <c r="AR326" s="114"/>
      <c r="AS326" s="118"/>
    </row>
    <row r="327" spans="1:45" ht="6" customHeight="1">
      <c r="A327" s="121"/>
      <c r="B327" s="67"/>
      <c r="C327" s="67"/>
      <c r="D327" s="67"/>
      <c r="E327" s="111"/>
      <c r="F327" s="67"/>
      <c r="G327" s="91"/>
      <c r="H327" s="132"/>
      <c r="I327" s="142"/>
      <c r="J327" s="110"/>
      <c r="K327" s="58"/>
      <c r="L327" s="58"/>
      <c r="M327" s="110"/>
      <c r="N327" s="63"/>
      <c r="O327" s="63"/>
      <c r="P327" s="90"/>
      <c r="Q327" s="58"/>
      <c r="R327" s="60"/>
      <c r="S327" s="35" t="s">
        <v>152</v>
      </c>
      <c r="T327" s="39" t="s">
        <v>218</v>
      </c>
      <c r="U327" s="38" t="s">
        <v>54</v>
      </c>
      <c r="V327" s="38" t="s">
        <v>51</v>
      </c>
      <c r="W327" s="38" t="s">
        <v>55</v>
      </c>
      <c r="X327" s="38" t="s">
        <v>51</v>
      </c>
      <c r="Y327" s="38" t="s">
        <v>51</v>
      </c>
      <c r="Z327" s="36" t="str">
        <f t="shared" si="3"/>
        <v>Deficiente</v>
      </c>
      <c r="AA327" s="33">
        <v>0</v>
      </c>
      <c r="AB327" s="33">
        <v>1</v>
      </c>
      <c r="AC327" s="141"/>
      <c r="AD327" s="57"/>
      <c r="AE327" s="57"/>
      <c r="AF327" s="63"/>
      <c r="AG327" s="63"/>
      <c r="AH327" s="82"/>
      <c r="AI327" s="82"/>
      <c r="AJ327" s="78"/>
      <c r="AK327" s="78"/>
      <c r="AL327" s="78"/>
      <c r="AM327" s="80"/>
      <c r="AN327" s="80"/>
      <c r="AO327" s="80"/>
      <c r="AP327" s="80"/>
      <c r="AQ327" s="76"/>
      <c r="AR327" s="114"/>
      <c r="AS327" s="118"/>
    </row>
    <row r="328" spans="1:45" ht="59.25" hidden="1" customHeight="1">
      <c r="A328" s="121"/>
      <c r="B328" s="67"/>
      <c r="C328" s="67"/>
      <c r="D328" s="67"/>
      <c r="E328" s="111"/>
      <c r="F328" s="67"/>
      <c r="G328" s="91"/>
      <c r="H328" s="132"/>
      <c r="I328" s="142"/>
      <c r="J328" s="110"/>
      <c r="K328" s="58"/>
      <c r="L328" s="58"/>
      <c r="M328" s="110"/>
      <c r="N328" s="63"/>
      <c r="O328" s="63"/>
      <c r="P328" s="90"/>
      <c r="Q328" s="58"/>
      <c r="R328" s="60"/>
      <c r="S328" s="35" t="s">
        <v>153</v>
      </c>
      <c r="T328" s="37" t="s">
        <v>702</v>
      </c>
      <c r="U328" s="38" t="s">
        <v>54</v>
      </c>
      <c r="V328" s="38" t="s">
        <v>51</v>
      </c>
      <c r="W328" s="38" t="s">
        <v>51</v>
      </c>
      <c r="X328" s="38" t="s">
        <v>51</v>
      </c>
      <c r="Y328" s="38" t="s">
        <v>51</v>
      </c>
      <c r="Z328" s="36" t="str">
        <f t="shared" si="3"/>
        <v>Suficiente</v>
      </c>
      <c r="AA328" s="33">
        <v>1</v>
      </c>
      <c r="AB328" s="33">
        <v>0</v>
      </c>
      <c r="AC328" s="141"/>
      <c r="AD328" s="57"/>
      <c r="AE328" s="57"/>
      <c r="AF328" s="63"/>
      <c r="AG328" s="63"/>
      <c r="AH328" s="82"/>
      <c r="AI328" s="82"/>
      <c r="AJ328" s="78"/>
      <c r="AK328" s="78"/>
      <c r="AL328" s="78"/>
      <c r="AM328" s="80"/>
      <c r="AN328" s="80"/>
      <c r="AO328" s="80"/>
      <c r="AP328" s="80"/>
      <c r="AQ328" s="76"/>
      <c r="AR328" s="114"/>
      <c r="AS328" s="118"/>
    </row>
    <row r="329" spans="1:45" ht="15" customHeight="1">
      <c r="A329" s="66" t="s">
        <v>375</v>
      </c>
      <c r="B329" s="67" t="s">
        <v>355</v>
      </c>
      <c r="C329" s="68" t="s">
        <v>43</v>
      </c>
      <c r="D329" s="68" t="s">
        <v>356</v>
      </c>
      <c r="E329" s="111" t="s">
        <v>357</v>
      </c>
      <c r="F329" s="68" t="s">
        <v>198</v>
      </c>
      <c r="G329" s="91" t="s">
        <v>280</v>
      </c>
      <c r="H329" s="85"/>
      <c r="I329" s="61">
        <v>1.1000000000000001</v>
      </c>
      <c r="J329" s="110" t="s">
        <v>358</v>
      </c>
      <c r="K329" s="58" t="s">
        <v>137</v>
      </c>
      <c r="L329" s="58" t="s">
        <v>62</v>
      </c>
      <c r="M329" s="110" t="s">
        <v>359</v>
      </c>
      <c r="N329" s="63">
        <v>7</v>
      </c>
      <c r="O329" s="63">
        <v>7</v>
      </c>
      <c r="P329" s="89" t="str">
        <f>IF(AND(N329&lt;&gt;"",O329&lt;&gt;""),IF(AND(N329&gt;5,O329&gt;5),"I",IF(AND(N329&lt;=5,O329&gt;5),"II",IF(AND(N329&gt;5,O329&lt;=5),"IV",IF(AND(N329&lt;=5,O329&lt;=5),"III")))),"")</f>
        <v>I</v>
      </c>
      <c r="Q329" s="58" t="s">
        <v>51</v>
      </c>
      <c r="R329" s="59">
        <v>1</v>
      </c>
      <c r="S329" s="29" t="s">
        <v>52</v>
      </c>
      <c r="T329" s="30" t="s">
        <v>360</v>
      </c>
      <c r="U329" s="31" t="s">
        <v>54</v>
      </c>
      <c r="V329" s="31" t="s">
        <v>51</v>
      </c>
      <c r="W329" s="31" t="s">
        <v>51</v>
      </c>
      <c r="X329" s="31" t="s">
        <v>55</v>
      </c>
      <c r="Y329" s="31" t="s">
        <v>55</v>
      </c>
      <c r="Z329" s="32" t="str">
        <f t="shared" si="3"/>
        <v>Deficiente</v>
      </c>
      <c r="AA329" s="33">
        <v>0</v>
      </c>
      <c r="AB329" s="33">
        <v>1</v>
      </c>
      <c r="AC329" s="54" t="str">
        <f>IF(SUM(R329:R353)&gt;=1,IF((SUM(R329:R353)/COUNTA(Q329:Q353))=1,IF(SUM(AA329:AA353)&gt;=1,IF(SUM(AA329:AA353)/(SUM(AA329:AA353)+SUM(AB329:AB353))=100%,"SI","NO"),"NO"),"NO"),"")</f>
        <v>NO</v>
      </c>
      <c r="AD329" s="56" t="str">
        <f>IF($N329=1,"b","")</f>
        <v/>
      </c>
      <c r="AE329" s="56" t="str">
        <f>IF($O329=1,"b","")</f>
        <v/>
      </c>
      <c r="AF329" s="63">
        <v>7</v>
      </c>
      <c r="AG329" s="63">
        <v>7</v>
      </c>
      <c r="AH329" s="81">
        <v>0</v>
      </c>
      <c r="AI329" s="81">
        <v>0</v>
      </c>
      <c r="AJ329" s="77">
        <v>1</v>
      </c>
      <c r="AK329" s="77">
        <v>1</v>
      </c>
      <c r="AL329" s="77">
        <v>2</v>
      </c>
      <c r="AM329" s="79" t="str">
        <f>IF($AL329&gt;=2,IF(AND($AF329="",$AG329=""),"",IF(AND($AF329&gt;5,$AG329&gt;5),"I","")),"")</f>
        <v>I</v>
      </c>
      <c r="AN329" s="79" t="str">
        <f>IF($AL329&gt;=2,IF(AND($AF329="",$AG329=""),"",IF(AND($AF329&lt;6,$AG329&gt;5),"II","")),"")</f>
        <v/>
      </c>
      <c r="AO329" s="79" t="str">
        <f>IF($AL329&gt;=2,IF(AND($AF329="",$AG329=""),"",IF(AND($AF329&lt;6,$AG329&lt;6),"III","")),"")</f>
        <v/>
      </c>
      <c r="AP329" s="79" t="str">
        <f>IF($AL329&gt;=2,IF(AND($AF329="",$AG329=""),"",IF(AND($AF329&gt;5,$AG329&lt;6),"IV","")),"")</f>
        <v/>
      </c>
      <c r="AQ329" s="76" t="s">
        <v>56</v>
      </c>
      <c r="AR329" s="113" t="s">
        <v>361</v>
      </c>
      <c r="AS329" s="58">
        <v>100</v>
      </c>
    </row>
    <row r="330" spans="1:45" ht="15" customHeight="1">
      <c r="A330" s="66"/>
      <c r="B330" s="67"/>
      <c r="C330" s="68"/>
      <c r="D330" s="68"/>
      <c r="E330" s="111"/>
      <c r="F330" s="68"/>
      <c r="G330" s="91"/>
      <c r="H330" s="85"/>
      <c r="I330" s="61"/>
      <c r="J330" s="110"/>
      <c r="K330" s="58"/>
      <c r="L330" s="58"/>
      <c r="M330" s="110"/>
      <c r="N330" s="63"/>
      <c r="O330" s="63"/>
      <c r="P330" s="90"/>
      <c r="Q330" s="58"/>
      <c r="R330" s="60"/>
      <c r="S330" s="29" t="s">
        <v>57</v>
      </c>
      <c r="T330" s="30"/>
      <c r="U330" s="31"/>
      <c r="V330" s="31"/>
      <c r="W330" s="31"/>
      <c r="X330" s="31"/>
      <c r="Y330" s="31"/>
      <c r="Z330" s="32" t="str">
        <f t="shared" si="3"/>
        <v/>
      </c>
      <c r="AA330" s="33">
        <v>0</v>
      </c>
      <c r="AB330" s="33">
        <v>0</v>
      </c>
      <c r="AC330" s="55"/>
      <c r="AD330" s="57"/>
      <c r="AE330" s="57"/>
      <c r="AF330" s="63"/>
      <c r="AG330" s="63"/>
      <c r="AH330" s="82"/>
      <c r="AI330" s="82"/>
      <c r="AJ330" s="78"/>
      <c r="AK330" s="78"/>
      <c r="AL330" s="78"/>
      <c r="AM330" s="80"/>
      <c r="AN330" s="80"/>
      <c r="AO330" s="80"/>
      <c r="AP330" s="80"/>
      <c r="AQ330" s="76"/>
      <c r="AR330" s="113"/>
      <c r="AS330" s="58"/>
    </row>
    <row r="331" spans="1:45" ht="15" customHeight="1">
      <c r="A331" s="66"/>
      <c r="B331" s="67"/>
      <c r="C331" s="68"/>
      <c r="D331" s="68"/>
      <c r="E331" s="111"/>
      <c r="F331" s="68"/>
      <c r="G331" s="91"/>
      <c r="H331" s="85"/>
      <c r="I331" s="61"/>
      <c r="J331" s="110"/>
      <c r="K331" s="58"/>
      <c r="L331" s="58"/>
      <c r="M331" s="110"/>
      <c r="N331" s="63"/>
      <c r="O331" s="63"/>
      <c r="P331" s="90"/>
      <c r="Q331" s="58"/>
      <c r="R331" s="60"/>
      <c r="S331" s="29" t="s">
        <v>59</v>
      </c>
      <c r="T331" s="30"/>
      <c r="U331" s="31"/>
      <c r="V331" s="31"/>
      <c r="W331" s="31"/>
      <c r="X331" s="31"/>
      <c r="Y331" s="31"/>
      <c r="Z331" s="32" t="str">
        <f t="shared" si="3"/>
        <v/>
      </c>
      <c r="AA331" s="33">
        <v>0</v>
      </c>
      <c r="AB331" s="33">
        <v>0</v>
      </c>
      <c r="AC331" s="55"/>
      <c r="AD331" s="57"/>
      <c r="AE331" s="57"/>
      <c r="AF331" s="63"/>
      <c r="AG331" s="63"/>
      <c r="AH331" s="82"/>
      <c r="AI331" s="82"/>
      <c r="AJ331" s="78"/>
      <c r="AK331" s="78"/>
      <c r="AL331" s="78"/>
      <c r="AM331" s="80"/>
      <c r="AN331" s="80"/>
      <c r="AO331" s="80"/>
      <c r="AP331" s="80"/>
      <c r="AQ331" s="76"/>
      <c r="AR331" s="113"/>
      <c r="AS331" s="58"/>
    </row>
    <row r="332" spans="1:45" ht="15" customHeight="1">
      <c r="A332" s="66"/>
      <c r="B332" s="67"/>
      <c r="C332" s="68"/>
      <c r="D332" s="68"/>
      <c r="E332" s="111"/>
      <c r="F332" s="68"/>
      <c r="G332" s="91"/>
      <c r="H332" s="85"/>
      <c r="I332" s="61"/>
      <c r="J332" s="110"/>
      <c r="K332" s="58"/>
      <c r="L332" s="58"/>
      <c r="M332" s="110"/>
      <c r="N332" s="63"/>
      <c r="O332" s="63"/>
      <c r="P332" s="90"/>
      <c r="Q332" s="58"/>
      <c r="R332" s="60"/>
      <c r="S332" s="29" t="s">
        <v>60</v>
      </c>
      <c r="T332" s="30"/>
      <c r="U332" s="31"/>
      <c r="V332" s="31"/>
      <c r="W332" s="31"/>
      <c r="X332" s="31"/>
      <c r="Y332" s="31"/>
      <c r="Z332" s="32" t="str">
        <f t="shared" si="3"/>
        <v/>
      </c>
      <c r="AA332" s="33">
        <v>0</v>
      </c>
      <c r="AB332" s="33">
        <v>0</v>
      </c>
      <c r="AC332" s="55"/>
      <c r="AD332" s="57"/>
      <c r="AE332" s="57"/>
      <c r="AF332" s="63"/>
      <c r="AG332" s="63"/>
      <c r="AH332" s="82"/>
      <c r="AI332" s="82"/>
      <c r="AJ332" s="78"/>
      <c r="AK332" s="78"/>
      <c r="AL332" s="78"/>
      <c r="AM332" s="80"/>
      <c r="AN332" s="80"/>
      <c r="AO332" s="80"/>
      <c r="AP332" s="80"/>
      <c r="AQ332" s="76"/>
      <c r="AR332" s="113"/>
      <c r="AS332" s="58"/>
    </row>
    <row r="333" spans="1:45" ht="15" customHeight="1">
      <c r="A333" s="66"/>
      <c r="B333" s="67"/>
      <c r="C333" s="68"/>
      <c r="D333" s="68"/>
      <c r="E333" s="111"/>
      <c r="F333" s="68"/>
      <c r="G333" s="91"/>
      <c r="H333" s="85"/>
      <c r="I333" s="61"/>
      <c r="J333" s="110"/>
      <c r="K333" s="58"/>
      <c r="L333" s="58"/>
      <c r="M333" s="110"/>
      <c r="N333" s="63"/>
      <c r="O333" s="63"/>
      <c r="P333" s="90"/>
      <c r="Q333" s="58"/>
      <c r="R333" s="60"/>
      <c r="S333" s="29" t="s">
        <v>61</v>
      </c>
      <c r="T333" s="30"/>
      <c r="U333" s="31"/>
      <c r="V333" s="31"/>
      <c r="W333" s="31"/>
      <c r="X333" s="31"/>
      <c r="Y333" s="31"/>
      <c r="Z333" s="32" t="str">
        <f t="shared" si="3"/>
        <v/>
      </c>
      <c r="AA333" s="33">
        <v>0</v>
      </c>
      <c r="AB333" s="33">
        <v>0</v>
      </c>
      <c r="AC333" s="55"/>
      <c r="AD333" s="57"/>
      <c r="AE333" s="57"/>
      <c r="AF333" s="63"/>
      <c r="AG333" s="63"/>
      <c r="AH333" s="82"/>
      <c r="AI333" s="82"/>
      <c r="AJ333" s="78"/>
      <c r="AK333" s="78"/>
      <c r="AL333" s="78"/>
      <c r="AM333" s="80"/>
      <c r="AN333" s="80"/>
      <c r="AO333" s="80"/>
      <c r="AP333" s="80"/>
      <c r="AQ333" s="76"/>
      <c r="AR333" s="113"/>
      <c r="AS333" s="58"/>
    </row>
    <row r="334" spans="1:45" ht="15" customHeight="1">
      <c r="A334" s="66"/>
      <c r="B334" s="67"/>
      <c r="C334" s="68"/>
      <c r="D334" s="68"/>
      <c r="E334" s="111"/>
      <c r="F334" s="68"/>
      <c r="G334" s="91"/>
      <c r="H334" s="85"/>
      <c r="I334" s="61">
        <v>1.2</v>
      </c>
      <c r="J334" s="110" t="s">
        <v>362</v>
      </c>
      <c r="K334" s="58" t="s">
        <v>137</v>
      </c>
      <c r="L334" s="58" t="s">
        <v>62</v>
      </c>
      <c r="M334" s="110"/>
      <c r="N334" s="63"/>
      <c r="O334" s="63"/>
      <c r="P334" s="90"/>
      <c r="Q334" s="58" t="s">
        <v>55</v>
      </c>
      <c r="R334" s="59">
        <v>3</v>
      </c>
      <c r="S334" s="29" t="s">
        <v>63</v>
      </c>
      <c r="T334" s="30"/>
      <c r="U334" s="31"/>
      <c r="V334" s="31"/>
      <c r="W334" s="31"/>
      <c r="X334" s="31"/>
      <c r="Y334" s="31"/>
      <c r="Z334" s="32" t="str">
        <f t="shared" si="3"/>
        <v/>
      </c>
      <c r="AA334" s="33">
        <v>0</v>
      </c>
      <c r="AB334" s="33">
        <v>0</v>
      </c>
      <c r="AC334" s="55"/>
      <c r="AD334" s="57"/>
      <c r="AE334" s="57"/>
      <c r="AF334" s="63"/>
      <c r="AG334" s="63"/>
      <c r="AH334" s="82"/>
      <c r="AI334" s="82"/>
      <c r="AJ334" s="78"/>
      <c r="AK334" s="78"/>
      <c r="AL334" s="78"/>
      <c r="AM334" s="80"/>
      <c r="AN334" s="80"/>
      <c r="AO334" s="80"/>
      <c r="AP334" s="80"/>
      <c r="AQ334" s="76"/>
      <c r="AR334" s="113" t="s">
        <v>703</v>
      </c>
      <c r="AS334" s="58">
        <v>100</v>
      </c>
    </row>
    <row r="335" spans="1:45" ht="15" customHeight="1">
      <c r="A335" s="66"/>
      <c r="B335" s="67"/>
      <c r="C335" s="68"/>
      <c r="D335" s="68"/>
      <c r="E335" s="111"/>
      <c r="F335" s="68"/>
      <c r="G335" s="91"/>
      <c r="H335" s="85"/>
      <c r="I335" s="61"/>
      <c r="J335" s="110"/>
      <c r="K335" s="58"/>
      <c r="L335" s="58"/>
      <c r="M335" s="110"/>
      <c r="N335" s="63"/>
      <c r="O335" s="63"/>
      <c r="P335" s="90"/>
      <c r="Q335" s="58"/>
      <c r="R335" s="60"/>
      <c r="S335" s="29" t="s">
        <v>64</v>
      </c>
      <c r="T335" s="30"/>
      <c r="U335" s="31" t="s">
        <v>54</v>
      </c>
      <c r="V335" s="31" t="s">
        <v>51</v>
      </c>
      <c r="W335" s="31" t="s">
        <v>51</v>
      </c>
      <c r="X335" s="31" t="s">
        <v>51</v>
      </c>
      <c r="Y335" s="31" t="s">
        <v>51</v>
      </c>
      <c r="Z335" s="32" t="str">
        <f t="shared" si="3"/>
        <v/>
      </c>
      <c r="AA335" s="33">
        <v>0</v>
      </c>
      <c r="AB335" s="33">
        <v>0</v>
      </c>
      <c r="AC335" s="55"/>
      <c r="AD335" s="57"/>
      <c r="AE335" s="57"/>
      <c r="AF335" s="63"/>
      <c r="AG335" s="63"/>
      <c r="AH335" s="82"/>
      <c r="AI335" s="82"/>
      <c r="AJ335" s="78"/>
      <c r="AK335" s="78"/>
      <c r="AL335" s="78"/>
      <c r="AM335" s="80"/>
      <c r="AN335" s="80"/>
      <c r="AO335" s="80"/>
      <c r="AP335" s="80"/>
      <c r="AQ335" s="76"/>
      <c r="AR335" s="114"/>
      <c r="AS335" s="118"/>
    </row>
    <row r="336" spans="1:45" ht="15" customHeight="1">
      <c r="A336" s="66"/>
      <c r="B336" s="67"/>
      <c r="C336" s="68"/>
      <c r="D336" s="68"/>
      <c r="E336" s="111"/>
      <c r="F336" s="68"/>
      <c r="G336" s="91"/>
      <c r="H336" s="85"/>
      <c r="I336" s="61"/>
      <c r="J336" s="110"/>
      <c r="K336" s="58"/>
      <c r="L336" s="58"/>
      <c r="M336" s="110"/>
      <c r="N336" s="63"/>
      <c r="O336" s="63"/>
      <c r="P336" s="90"/>
      <c r="Q336" s="58"/>
      <c r="R336" s="60"/>
      <c r="S336" s="29" t="s">
        <v>65</v>
      </c>
      <c r="T336" s="30"/>
      <c r="U336" s="31" t="s">
        <v>186</v>
      </c>
      <c r="V336" s="31" t="s">
        <v>55</v>
      </c>
      <c r="W336" s="31" t="s">
        <v>55</v>
      </c>
      <c r="X336" s="31" t="s">
        <v>51</v>
      </c>
      <c r="Y336" s="31" t="s">
        <v>51</v>
      </c>
      <c r="Z336" s="32" t="str">
        <f t="shared" si="3"/>
        <v/>
      </c>
      <c r="AA336" s="33">
        <v>0</v>
      </c>
      <c r="AB336" s="33">
        <v>0</v>
      </c>
      <c r="AC336" s="55"/>
      <c r="AD336" s="57"/>
      <c r="AE336" s="57"/>
      <c r="AF336" s="63"/>
      <c r="AG336" s="63"/>
      <c r="AH336" s="82"/>
      <c r="AI336" s="82"/>
      <c r="AJ336" s="78"/>
      <c r="AK336" s="78"/>
      <c r="AL336" s="78"/>
      <c r="AM336" s="80"/>
      <c r="AN336" s="80"/>
      <c r="AO336" s="80"/>
      <c r="AP336" s="80"/>
      <c r="AQ336" s="76"/>
      <c r="AR336" s="114"/>
      <c r="AS336" s="118"/>
    </row>
    <row r="337" spans="1:45" ht="15" customHeight="1">
      <c r="A337" s="66"/>
      <c r="B337" s="67"/>
      <c r="C337" s="68"/>
      <c r="D337" s="68"/>
      <c r="E337" s="111"/>
      <c r="F337" s="68"/>
      <c r="G337" s="91"/>
      <c r="H337" s="85"/>
      <c r="I337" s="61"/>
      <c r="J337" s="110"/>
      <c r="K337" s="58"/>
      <c r="L337" s="58"/>
      <c r="M337" s="110"/>
      <c r="N337" s="63"/>
      <c r="O337" s="63"/>
      <c r="P337" s="90"/>
      <c r="Q337" s="58"/>
      <c r="R337" s="60"/>
      <c r="S337" s="29" t="s">
        <v>67</v>
      </c>
      <c r="T337" s="30"/>
      <c r="U337" s="31"/>
      <c r="V337" s="31"/>
      <c r="W337" s="31"/>
      <c r="X337" s="31"/>
      <c r="Y337" s="31"/>
      <c r="Z337" s="32" t="str">
        <f t="shared" si="3"/>
        <v/>
      </c>
      <c r="AA337" s="33">
        <v>0</v>
      </c>
      <c r="AB337" s="33">
        <v>0</v>
      </c>
      <c r="AC337" s="55"/>
      <c r="AD337" s="57"/>
      <c r="AE337" s="57"/>
      <c r="AF337" s="63"/>
      <c r="AG337" s="63"/>
      <c r="AH337" s="82"/>
      <c r="AI337" s="82"/>
      <c r="AJ337" s="78"/>
      <c r="AK337" s="78"/>
      <c r="AL337" s="78"/>
      <c r="AM337" s="80"/>
      <c r="AN337" s="80"/>
      <c r="AO337" s="80"/>
      <c r="AP337" s="80"/>
      <c r="AQ337" s="76"/>
      <c r="AR337" s="114"/>
      <c r="AS337" s="118"/>
    </row>
    <row r="338" spans="1:45" ht="13.5" customHeight="1">
      <c r="A338" s="66"/>
      <c r="B338" s="67"/>
      <c r="C338" s="68"/>
      <c r="D338" s="68"/>
      <c r="E338" s="111"/>
      <c r="F338" s="68"/>
      <c r="G338" s="91"/>
      <c r="H338" s="85"/>
      <c r="I338" s="61"/>
      <c r="J338" s="110"/>
      <c r="K338" s="58"/>
      <c r="L338" s="58"/>
      <c r="M338" s="110"/>
      <c r="N338" s="63"/>
      <c r="O338" s="63"/>
      <c r="P338" s="90"/>
      <c r="Q338" s="58"/>
      <c r="R338" s="60"/>
      <c r="S338" s="29" t="s">
        <v>68</v>
      </c>
      <c r="T338" s="30"/>
      <c r="U338" s="31"/>
      <c r="V338" s="31"/>
      <c r="W338" s="31"/>
      <c r="X338" s="31"/>
      <c r="Y338" s="31"/>
      <c r="Z338" s="32" t="str">
        <f t="shared" si="3"/>
        <v/>
      </c>
      <c r="AA338" s="33">
        <v>0</v>
      </c>
      <c r="AB338" s="33">
        <v>0</v>
      </c>
      <c r="AC338" s="55"/>
      <c r="AD338" s="57"/>
      <c r="AE338" s="57"/>
      <c r="AF338" s="63"/>
      <c r="AG338" s="63"/>
      <c r="AH338" s="82"/>
      <c r="AI338" s="82"/>
      <c r="AJ338" s="78"/>
      <c r="AK338" s="78"/>
      <c r="AL338" s="78"/>
      <c r="AM338" s="80"/>
      <c r="AN338" s="80"/>
      <c r="AO338" s="80"/>
      <c r="AP338" s="80"/>
      <c r="AQ338" s="76"/>
      <c r="AR338" s="114"/>
      <c r="AS338" s="118"/>
    </row>
    <row r="339" spans="1:45" ht="15" hidden="1" customHeight="1">
      <c r="A339" s="66"/>
      <c r="B339" s="67"/>
      <c r="C339" s="68"/>
      <c r="D339" s="68"/>
      <c r="E339" s="111"/>
      <c r="F339" s="68"/>
      <c r="G339" s="91"/>
      <c r="H339" s="85"/>
      <c r="I339" s="61">
        <v>1.3</v>
      </c>
      <c r="J339" s="110"/>
      <c r="K339" s="58"/>
      <c r="L339" s="58"/>
      <c r="M339" s="110"/>
      <c r="N339" s="63"/>
      <c r="O339" s="63"/>
      <c r="P339" s="90"/>
      <c r="Q339" s="58"/>
      <c r="R339" s="59">
        <v>0</v>
      </c>
      <c r="S339" s="29" t="s">
        <v>71</v>
      </c>
      <c r="T339" s="30"/>
      <c r="U339" s="31"/>
      <c r="V339" s="31"/>
      <c r="W339" s="31"/>
      <c r="X339" s="31"/>
      <c r="Y339" s="31"/>
      <c r="Z339" s="32" t="str">
        <f t="shared" si="3"/>
        <v/>
      </c>
      <c r="AA339" s="33">
        <v>0</v>
      </c>
      <c r="AB339" s="33">
        <v>0</v>
      </c>
      <c r="AC339" s="55"/>
      <c r="AD339" s="57"/>
      <c r="AE339" s="57"/>
      <c r="AF339" s="63"/>
      <c r="AG339" s="63"/>
      <c r="AH339" s="82"/>
      <c r="AI339" s="82"/>
      <c r="AJ339" s="78"/>
      <c r="AK339" s="78"/>
      <c r="AL339" s="78"/>
      <c r="AM339" s="80"/>
      <c r="AN339" s="80"/>
      <c r="AO339" s="80"/>
      <c r="AP339" s="80"/>
      <c r="AQ339" s="76"/>
      <c r="AR339" s="113"/>
      <c r="AS339" s="58"/>
    </row>
    <row r="340" spans="1:45" ht="15" hidden="1" customHeight="1">
      <c r="A340" s="66"/>
      <c r="B340" s="67"/>
      <c r="C340" s="68"/>
      <c r="D340" s="68"/>
      <c r="E340" s="111"/>
      <c r="F340" s="68"/>
      <c r="G340" s="91"/>
      <c r="H340" s="85"/>
      <c r="I340" s="61"/>
      <c r="J340" s="110"/>
      <c r="K340" s="58"/>
      <c r="L340" s="58"/>
      <c r="M340" s="110"/>
      <c r="N340" s="63"/>
      <c r="O340" s="63"/>
      <c r="P340" s="90"/>
      <c r="Q340" s="58"/>
      <c r="R340" s="60"/>
      <c r="S340" s="29" t="s">
        <v>72</v>
      </c>
      <c r="T340" s="30"/>
      <c r="U340" s="31"/>
      <c r="V340" s="31"/>
      <c r="W340" s="31"/>
      <c r="X340" s="31"/>
      <c r="Y340" s="31"/>
      <c r="Z340" s="32" t="str">
        <f t="shared" si="3"/>
        <v/>
      </c>
      <c r="AA340" s="33">
        <v>0</v>
      </c>
      <c r="AB340" s="33">
        <v>0</v>
      </c>
      <c r="AC340" s="55"/>
      <c r="AD340" s="57"/>
      <c r="AE340" s="57"/>
      <c r="AF340" s="63"/>
      <c r="AG340" s="63"/>
      <c r="AH340" s="82"/>
      <c r="AI340" s="82"/>
      <c r="AJ340" s="78"/>
      <c r="AK340" s="78"/>
      <c r="AL340" s="78"/>
      <c r="AM340" s="80"/>
      <c r="AN340" s="80"/>
      <c r="AO340" s="80"/>
      <c r="AP340" s="80"/>
      <c r="AQ340" s="76"/>
      <c r="AR340" s="114"/>
      <c r="AS340" s="118"/>
    </row>
    <row r="341" spans="1:45" ht="15" hidden="1" customHeight="1">
      <c r="A341" s="66"/>
      <c r="B341" s="67"/>
      <c r="C341" s="68"/>
      <c r="D341" s="68"/>
      <c r="E341" s="111"/>
      <c r="F341" s="68"/>
      <c r="G341" s="91"/>
      <c r="H341" s="85"/>
      <c r="I341" s="61"/>
      <c r="J341" s="110"/>
      <c r="K341" s="58"/>
      <c r="L341" s="58"/>
      <c r="M341" s="110"/>
      <c r="N341" s="63"/>
      <c r="O341" s="63"/>
      <c r="P341" s="90"/>
      <c r="Q341" s="58"/>
      <c r="R341" s="60"/>
      <c r="S341" s="29" t="s">
        <v>73</v>
      </c>
      <c r="T341" s="30"/>
      <c r="U341" s="31"/>
      <c r="V341" s="31"/>
      <c r="W341" s="31"/>
      <c r="X341" s="31"/>
      <c r="Y341" s="31"/>
      <c r="Z341" s="32" t="str">
        <f t="shared" si="3"/>
        <v/>
      </c>
      <c r="AA341" s="33">
        <v>0</v>
      </c>
      <c r="AB341" s="33">
        <v>0</v>
      </c>
      <c r="AC341" s="55"/>
      <c r="AD341" s="57"/>
      <c r="AE341" s="57"/>
      <c r="AF341" s="63"/>
      <c r="AG341" s="63"/>
      <c r="AH341" s="82"/>
      <c r="AI341" s="82"/>
      <c r="AJ341" s="78"/>
      <c r="AK341" s="78"/>
      <c r="AL341" s="78"/>
      <c r="AM341" s="80"/>
      <c r="AN341" s="80"/>
      <c r="AO341" s="80"/>
      <c r="AP341" s="80"/>
      <c r="AQ341" s="76"/>
      <c r="AR341" s="114"/>
      <c r="AS341" s="118"/>
    </row>
    <row r="342" spans="1:45" ht="15" hidden="1" customHeight="1">
      <c r="A342" s="66"/>
      <c r="B342" s="67"/>
      <c r="C342" s="68"/>
      <c r="D342" s="68"/>
      <c r="E342" s="111"/>
      <c r="F342" s="68"/>
      <c r="G342" s="91"/>
      <c r="H342" s="85"/>
      <c r="I342" s="61"/>
      <c r="J342" s="110"/>
      <c r="K342" s="58"/>
      <c r="L342" s="58"/>
      <c r="M342" s="110"/>
      <c r="N342" s="63"/>
      <c r="O342" s="63"/>
      <c r="P342" s="90"/>
      <c r="Q342" s="58"/>
      <c r="R342" s="60"/>
      <c r="S342" s="29" t="s">
        <v>74</v>
      </c>
      <c r="T342" s="30"/>
      <c r="U342" s="31"/>
      <c r="V342" s="31"/>
      <c r="W342" s="31"/>
      <c r="X342" s="31"/>
      <c r="Y342" s="31"/>
      <c r="Z342" s="32" t="str">
        <f t="shared" si="3"/>
        <v/>
      </c>
      <c r="AA342" s="33">
        <v>0</v>
      </c>
      <c r="AB342" s="33">
        <v>0</v>
      </c>
      <c r="AC342" s="55"/>
      <c r="AD342" s="57"/>
      <c r="AE342" s="57"/>
      <c r="AF342" s="63"/>
      <c r="AG342" s="63"/>
      <c r="AH342" s="82"/>
      <c r="AI342" s="82"/>
      <c r="AJ342" s="78"/>
      <c r="AK342" s="78"/>
      <c r="AL342" s="78"/>
      <c r="AM342" s="80"/>
      <c r="AN342" s="80"/>
      <c r="AO342" s="80"/>
      <c r="AP342" s="80"/>
      <c r="AQ342" s="76"/>
      <c r="AR342" s="114"/>
      <c r="AS342" s="118"/>
    </row>
    <row r="343" spans="1:45" ht="15" hidden="1" customHeight="1">
      <c r="A343" s="66"/>
      <c r="B343" s="67"/>
      <c r="C343" s="68"/>
      <c r="D343" s="68"/>
      <c r="E343" s="111"/>
      <c r="F343" s="68"/>
      <c r="G343" s="91"/>
      <c r="H343" s="85"/>
      <c r="I343" s="61"/>
      <c r="J343" s="110"/>
      <c r="K343" s="58"/>
      <c r="L343" s="58"/>
      <c r="M343" s="110"/>
      <c r="N343" s="63"/>
      <c r="O343" s="63"/>
      <c r="P343" s="90"/>
      <c r="Q343" s="58"/>
      <c r="R343" s="60"/>
      <c r="S343" s="29" t="s">
        <v>75</v>
      </c>
      <c r="T343" s="30"/>
      <c r="U343" s="31"/>
      <c r="V343" s="31"/>
      <c r="W343" s="31"/>
      <c r="X343" s="31"/>
      <c r="Y343" s="31"/>
      <c r="Z343" s="32" t="str">
        <f t="shared" si="3"/>
        <v/>
      </c>
      <c r="AA343" s="33">
        <v>0</v>
      </c>
      <c r="AB343" s="33">
        <v>0</v>
      </c>
      <c r="AC343" s="55"/>
      <c r="AD343" s="57"/>
      <c r="AE343" s="57"/>
      <c r="AF343" s="63"/>
      <c r="AG343" s="63"/>
      <c r="AH343" s="82"/>
      <c r="AI343" s="82"/>
      <c r="AJ343" s="78"/>
      <c r="AK343" s="78"/>
      <c r="AL343" s="78"/>
      <c r="AM343" s="80"/>
      <c r="AN343" s="80"/>
      <c r="AO343" s="80"/>
      <c r="AP343" s="80"/>
      <c r="AQ343" s="76"/>
      <c r="AR343" s="114"/>
      <c r="AS343" s="118"/>
    </row>
    <row r="344" spans="1:45" ht="15" hidden="1" customHeight="1">
      <c r="A344" s="66"/>
      <c r="B344" s="67"/>
      <c r="C344" s="68"/>
      <c r="D344" s="68"/>
      <c r="E344" s="111"/>
      <c r="F344" s="68"/>
      <c r="G344" s="91"/>
      <c r="H344" s="85"/>
      <c r="I344" s="61">
        <v>1.4</v>
      </c>
      <c r="J344" s="110"/>
      <c r="K344" s="58"/>
      <c r="L344" s="58"/>
      <c r="M344" s="110"/>
      <c r="N344" s="63"/>
      <c r="O344" s="63"/>
      <c r="P344" s="90"/>
      <c r="Q344" s="58"/>
      <c r="R344" s="59">
        <v>0</v>
      </c>
      <c r="S344" s="29" t="s">
        <v>76</v>
      </c>
      <c r="T344" s="30"/>
      <c r="U344" s="31"/>
      <c r="V344" s="31"/>
      <c r="W344" s="31"/>
      <c r="X344" s="31"/>
      <c r="Y344" s="31"/>
      <c r="Z344" s="32" t="str">
        <f t="shared" si="3"/>
        <v/>
      </c>
      <c r="AA344" s="33">
        <v>0</v>
      </c>
      <c r="AB344" s="33">
        <v>0</v>
      </c>
      <c r="AC344" s="55"/>
      <c r="AD344" s="57"/>
      <c r="AE344" s="57"/>
      <c r="AF344" s="63"/>
      <c r="AG344" s="63"/>
      <c r="AH344" s="82"/>
      <c r="AI344" s="82"/>
      <c r="AJ344" s="78"/>
      <c r="AK344" s="78"/>
      <c r="AL344" s="78"/>
      <c r="AM344" s="80"/>
      <c r="AN344" s="80"/>
      <c r="AO344" s="80"/>
      <c r="AP344" s="80"/>
      <c r="AQ344" s="76"/>
      <c r="AR344" s="113"/>
      <c r="AS344" s="58"/>
    </row>
    <row r="345" spans="1:45" ht="15" hidden="1" customHeight="1">
      <c r="A345" s="66"/>
      <c r="B345" s="67"/>
      <c r="C345" s="68"/>
      <c r="D345" s="68"/>
      <c r="E345" s="111"/>
      <c r="F345" s="68"/>
      <c r="G345" s="91"/>
      <c r="H345" s="85"/>
      <c r="I345" s="61"/>
      <c r="J345" s="110"/>
      <c r="K345" s="58"/>
      <c r="L345" s="58"/>
      <c r="M345" s="110"/>
      <c r="N345" s="63"/>
      <c r="O345" s="63"/>
      <c r="P345" s="90"/>
      <c r="Q345" s="58"/>
      <c r="R345" s="60"/>
      <c r="S345" s="29" t="s">
        <v>77</v>
      </c>
      <c r="T345" s="30"/>
      <c r="U345" s="31"/>
      <c r="V345" s="31"/>
      <c r="W345" s="31"/>
      <c r="X345" s="31"/>
      <c r="Y345" s="31"/>
      <c r="Z345" s="32" t="str">
        <f t="shared" si="3"/>
        <v/>
      </c>
      <c r="AA345" s="33">
        <v>0</v>
      </c>
      <c r="AB345" s="33">
        <v>0</v>
      </c>
      <c r="AC345" s="55"/>
      <c r="AD345" s="57"/>
      <c r="AE345" s="57"/>
      <c r="AF345" s="63"/>
      <c r="AG345" s="63"/>
      <c r="AH345" s="82"/>
      <c r="AI345" s="82"/>
      <c r="AJ345" s="78"/>
      <c r="AK345" s="78"/>
      <c r="AL345" s="78"/>
      <c r="AM345" s="80"/>
      <c r="AN345" s="80"/>
      <c r="AO345" s="80"/>
      <c r="AP345" s="80"/>
      <c r="AQ345" s="76"/>
      <c r="AR345" s="114"/>
      <c r="AS345" s="118"/>
    </row>
    <row r="346" spans="1:45" ht="15" hidden="1" customHeight="1">
      <c r="A346" s="66"/>
      <c r="B346" s="67"/>
      <c r="C346" s="68"/>
      <c r="D346" s="68"/>
      <c r="E346" s="111"/>
      <c r="F346" s="68"/>
      <c r="G346" s="91"/>
      <c r="H346" s="85"/>
      <c r="I346" s="61"/>
      <c r="J346" s="110"/>
      <c r="K346" s="58"/>
      <c r="L346" s="58"/>
      <c r="M346" s="110"/>
      <c r="N346" s="63"/>
      <c r="O346" s="63"/>
      <c r="P346" s="90"/>
      <c r="Q346" s="58"/>
      <c r="R346" s="60"/>
      <c r="S346" s="29" t="s">
        <v>78</v>
      </c>
      <c r="T346" s="30"/>
      <c r="U346" s="31"/>
      <c r="V346" s="31"/>
      <c r="W346" s="31"/>
      <c r="X346" s="31"/>
      <c r="Y346" s="31"/>
      <c r="Z346" s="32" t="str">
        <f t="shared" si="3"/>
        <v/>
      </c>
      <c r="AA346" s="33">
        <v>0</v>
      </c>
      <c r="AB346" s="33">
        <v>0</v>
      </c>
      <c r="AC346" s="55"/>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8"/>
      <c r="D347" s="68"/>
      <c r="E347" s="111"/>
      <c r="F347" s="68"/>
      <c r="G347" s="91"/>
      <c r="H347" s="85"/>
      <c r="I347" s="61"/>
      <c r="J347" s="110"/>
      <c r="K347" s="58"/>
      <c r="L347" s="58"/>
      <c r="M347" s="110"/>
      <c r="N347" s="63"/>
      <c r="O347" s="63"/>
      <c r="P347" s="90"/>
      <c r="Q347" s="58"/>
      <c r="R347" s="60"/>
      <c r="S347" s="29" t="s">
        <v>79</v>
      </c>
      <c r="T347" s="30"/>
      <c r="U347" s="31"/>
      <c r="V347" s="31"/>
      <c r="W347" s="31"/>
      <c r="X347" s="31"/>
      <c r="Y347" s="31"/>
      <c r="Z347" s="32" t="str">
        <f t="shared" si="3"/>
        <v/>
      </c>
      <c r="AA347" s="33">
        <v>0</v>
      </c>
      <c r="AB347" s="33">
        <v>0</v>
      </c>
      <c r="AC347" s="55"/>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8"/>
      <c r="D348" s="68"/>
      <c r="E348" s="111"/>
      <c r="F348" s="68"/>
      <c r="G348" s="91"/>
      <c r="H348" s="85"/>
      <c r="I348" s="61"/>
      <c r="J348" s="110"/>
      <c r="K348" s="58"/>
      <c r="L348" s="58"/>
      <c r="M348" s="110"/>
      <c r="N348" s="63"/>
      <c r="O348" s="63"/>
      <c r="P348" s="90"/>
      <c r="Q348" s="58"/>
      <c r="R348" s="60"/>
      <c r="S348" s="29" t="s">
        <v>80</v>
      </c>
      <c r="T348" s="30"/>
      <c r="U348" s="31"/>
      <c r="V348" s="31"/>
      <c r="W348" s="31"/>
      <c r="X348" s="31"/>
      <c r="Y348" s="31"/>
      <c r="Z348" s="32" t="str">
        <f t="shared" si="3"/>
        <v/>
      </c>
      <c r="AA348" s="33">
        <v>0</v>
      </c>
      <c r="AB348" s="33">
        <v>0</v>
      </c>
      <c r="AC348" s="55"/>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8"/>
      <c r="D349" s="68"/>
      <c r="E349" s="111"/>
      <c r="F349" s="68"/>
      <c r="G349" s="91"/>
      <c r="H349" s="85"/>
      <c r="I349" s="61">
        <v>1.5</v>
      </c>
      <c r="J349" s="110"/>
      <c r="K349" s="58"/>
      <c r="L349" s="58"/>
      <c r="M349" s="110"/>
      <c r="N349" s="63"/>
      <c r="O349" s="63"/>
      <c r="P349" s="90"/>
      <c r="Q349" s="58"/>
      <c r="R349" s="59">
        <v>0</v>
      </c>
      <c r="S349" s="29" t="s">
        <v>81</v>
      </c>
      <c r="T349" s="30"/>
      <c r="U349" s="31"/>
      <c r="V349" s="31"/>
      <c r="W349" s="31"/>
      <c r="X349" s="31"/>
      <c r="Y349" s="31"/>
      <c r="Z349" s="32" t="str">
        <f t="shared" si="3"/>
        <v/>
      </c>
      <c r="AA349" s="33">
        <v>0</v>
      </c>
      <c r="AB349" s="33">
        <v>0</v>
      </c>
      <c r="AC349" s="55"/>
      <c r="AD349" s="57"/>
      <c r="AE349" s="57"/>
      <c r="AF349" s="63"/>
      <c r="AG349" s="63"/>
      <c r="AH349" s="82"/>
      <c r="AI349" s="82"/>
      <c r="AJ349" s="78"/>
      <c r="AK349" s="78"/>
      <c r="AL349" s="78"/>
      <c r="AM349" s="80"/>
      <c r="AN349" s="80"/>
      <c r="AO349" s="80"/>
      <c r="AP349" s="80"/>
      <c r="AQ349" s="76"/>
      <c r="AR349" s="113"/>
      <c r="AS349" s="58"/>
    </row>
    <row r="350" spans="1:45" ht="15" hidden="1" customHeight="1">
      <c r="A350" s="66"/>
      <c r="B350" s="67"/>
      <c r="C350" s="68"/>
      <c r="D350" s="68"/>
      <c r="E350" s="111"/>
      <c r="F350" s="68"/>
      <c r="G350" s="91"/>
      <c r="H350" s="85"/>
      <c r="I350" s="61"/>
      <c r="J350" s="110"/>
      <c r="K350" s="58"/>
      <c r="L350" s="58"/>
      <c r="M350" s="110"/>
      <c r="N350" s="63"/>
      <c r="O350" s="63"/>
      <c r="P350" s="90"/>
      <c r="Q350" s="58"/>
      <c r="R350" s="60"/>
      <c r="S350" s="29" t="s">
        <v>82</v>
      </c>
      <c r="T350" s="30"/>
      <c r="U350" s="31"/>
      <c r="V350" s="31"/>
      <c r="W350" s="31"/>
      <c r="X350" s="31"/>
      <c r="Y350" s="31"/>
      <c r="Z350" s="32" t="str">
        <f t="shared" si="3"/>
        <v/>
      </c>
      <c r="AA350" s="33">
        <v>0</v>
      </c>
      <c r="AB350" s="33">
        <v>0</v>
      </c>
      <c r="AC350" s="55"/>
      <c r="AD350" s="57"/>
      <c r="AE350" s="57"/>
      <c r="AF350" s="63"/>
      <c r="AG350" s="63"/>
      <c r="AH350" s="82"/>
      <c r="AI350" s="82"/>
      <c r="AJ350" s="78"/>
      <c r="AK350" s="78"/>
      <c r="AL350" s="78"/>
      <c r="AM350" s="80"/>
      <c r="AN350" s="80"/>
      <c r="AO350" s="80"/>
      <c r="AP350" s="80"/>
      <c r="AQ350" s="76"/>
      <c r="AR350" s="114"/>
      <c r="AS350" s="118"/>
    </row>
    <row r="351" spans="1:45" ht="15" hidden="1" customHeight="1">
      <c r="A351" s="66"/>
      <c r="B351" s="67"/>
      <c r="C351" s="68"/>
      <c r="D351" s="68"/>
      <c r="E351" s="111"/>
      <c r="F351" s="68"/>
      <c r="G351" s="91"/>
      <c r="H351" s="85"/>
      <c r="I351" s="61"/>
      <c r="J351" s="110"/>
      <c r="K351" s="58"/>
      <c r="L351" s="58"/>
      <c r="M351" s="110"/>
      <c r="N351" s="63"/>
      <c r="O351" s="63"/>
      <c r="P351" s="90"/>
      <c r="Q351" s="58"/>
      <c r="R351" s="60"/>
      <c r="S351" s="29" t="s">
        <v>83</v>
      </c>
      <c r="T351" s="30"/>
      <c r="U351" s="31"/>
      <c r="V351" s="31"/>
      <c r="W351" s="31"/>
      <c r="X351" s="31"/>
      <c r="Y351" s="31"/>
      <c r="Z351" s="32" t="str">
        <f t="shared" si="3"/>
        <v/>
      </c>
      <c r="AA351" s="33">
        <v>0</v>
      </c>
      <c r="AB351" s="33">
        <v>0</v>
      </c>
      <c r="AC351" s="55"/>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8"/>
      <c r="D352" s="68"/>
      <c r="E352" s="111"/>
      <c r="F352" s="68"/>
      <c r="G352" s="91"/>
      <c r="H352" s="85"/>
      <c r="I352" s="61"/>
      <c r="J352" s="110"/>
      <c r="K352" s="58"/>
      <c r="L352" s="58"/>
      <c r="M352" s="110"/>
      <c r="N352" s="63"/>
      <c r="O352" s="63"/>
      <c r="P352" s="90"/>
      <c r="Q352" s="58"/>
      <c r="R352" s="60"/>
      <c r="S352" s="29" t="s">
        <v>84</v>
      </c>
      <c r="T352" s="30"/>
      <c r="U352" s="31"/>
      <c r="V352" s="31"/>
      <c r="W352" s="31"/>
      <c r="X352" s="31"/>
      <c r="Y352" s="31"/>
      <c r="Z352" s="32" t="str">
        <f t="shared" si="3"/>
        <v/>
      </c>
      <c r="AA352" s="33">
        <v>0</v>
      </c>
      <c r="AB352" s="33">
        <v>0</v>
      </c>
      <c r="AC352" s="55"/>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8"/>
      <c r="D353" s="68"/>
      <c r="E353" s="111"/>
      <c r="F353" s="68"/>
      <c r="G353" s="91"/>
      <c r="H353" s="85"/>
      <c r="I353" s="61"/>
      <c r="J353" s="110"/>
      <c r="K353" s="58"/>
      <c r="L353" s="58"/>
      <c r="M353" s="110"/>
      <c r="N353" s="63"/>
      <c r="O353" s="63"/>
      <c r="P353" s="90"/>
      <c r="Q353" s="58"/>
      <c r="R353" s="60"/>
      <c r="S353" s="29" t="s">
        <v>85</v>
      </c>
      <c r="T353" s="30"/>
      <c r="U353" s="31"/>
      <c r="V353" s="31"/>
      <c r="W353" s="31"/>
      <c r="X353" s="31"/>
      <c r="Y353" s="31"/>
      <c r="Z353" s="32" t="str">
        <f t="shared" si="3"/>
        <v/>
      </c>
      <c r="AA353" s="33">
        <v>0</v>
      </c>
      <c r="AB353" s="33">
        <v>0</v>
      </c>
      <c r="AC353" s="55"/>
      <c r="AD353" s="57"/>
      <c r="AE353" s="57"/>
      <c r="AF353" s="63"/>
      <c r="AG353" s="63"/>
      <c r="AH353" s="82"/>
      <c r="AI353" s="82"/>
      <c r="AJ353" s="78"/>
      <c r="AK353" s="78"/>
      <c r="AL353" s="78"/>
      <c r="AM353" s="80"/>
      <c r="AN353" s="80"/>
      <c r="AO353" s="80"/>
      <c r="AP353" s="80"/>
      <c r="AQ353" s="76"/>
      <c r="AR353" s="114"/>
      <c r="AS353" s="118"/>
    </row>
    <row r="354" spans="1:45" ht="15" customHeight="1">
      <c r="A354" s="86" t="s">
        <v>376</v>
      </c>
      <c r="B354" s="67" t="s">
        <v>355</v>
      </c>
      <c r="C354" s="68" t="s">
        <v>120</v>
      </c>
      <c r="D354" s="68" t="s">
        <v>704</v>
      </c>
      <c r="E354" s="87" t="s">
        <v>705</v>
      </c>
      <c r="F354" s="88" t="s">
        <v>46</v>
      </c>
      <c r="G354" s="108" t="s">
        <v>164</v>
      </c>
      <c r="H354" s="85"/>
      <c r="I354" s="84">
        <v>2.1</v>
      </c>
      <c r="J354" s="85" t="s">
        <v>706</v>
      </c>
      <c r="K354" s="83" t="s">
        <v>48</v>
      </c>
      <c r="L354" s="83" t="s">
        <v>62</v>
      </c>
      <c r="M354" s="85" t="s">
        <v>707</v>
      </c>
      <c r="N354" s="104">
        <v>6</v>
      </c>
      <c r="O354" s="104">
        <v>7</v>
      </c>
      <c r="P354" s="106" t="str">
        <f>IF(AND(N354&lt;&gt;"",O354&lt;&gt;""),IF(AND(N354&gt;5,O354&gt;5),"I",IF(AND(N354&lt;=5,O354&gt;5),"II",IF(AND(N354&gt;5,O354&lt;=5),"IV",IF(AND(N354&lt;=5,O354&lt;=5),"III")))),"")</f>
        <v>I</v>
      </c>
      <c r="Q354" s="83" t="s">
        <v>55</v>
      </c>
      <c r="R354" s="93">
        <v>3</v>
      </c>
      <c r="S354" s="29" t="s">
        <v>92</v>
      </c>
      <c r="T354" s="30" t="s">
        <v>179</v>
      </c>
      <c r="U354" s="31" t="s">
        <v>54</v>
      </c>
      <c r="V354" s="31" t="s">
        <v>51</v>
      </c>
      <c r="W354" s="31" t="s">
        <v>51</v>
      </c>
      <c r="X354" s="31" t="s">
        <v>51</v>
      </c>
      <c r="Y354" s="31" t="s">
        <v>51</v>
      </c>
      <c r="Z354" s="32" t="str">
        <f t="shared" si="3"/>
        <v>Suficiente</v>
      </c>
      <c r="AA354" s="33">
        <v>1</v>
      </c>
      <c r="AB354" s="33">
        <v>0</v>
      </c>
      <c r="AC354" s="101" t="str">
        <f>IF(SUM(R354:R378)&gt;=1,IF((SUM(R354:R378)/COUNTA(Q354:Q378))=1,IF(SUM(AA354:AA378)&gt;=1,IF(SUM(AA354:AA378)/(SUM(AA354:AA378)+SUM(AB354:AB378))=100%,"SI","NO"),"NO"),"NO"),"")</f>
        <v>NO</v>
      </c>
      <c r="AD354" s="103" t="str">
        <f>IF($N354=1,"b","")</f>
        <v/>
      </c>
      <c r="AE354" s="103" t="str">
        <f>IF($O354=1,"b","")</f>
        <v/>
      </c>
      <c r="AF354" s="104">
        <v>6</v>
      </c>
      <c r="AG354" s="104">
        <v>7</v>
      </c>
      <c r="AH354" s="96">
        <v>0</v>
      </c>
      <c r="AI354" s="96">
        <v>0</v>
      </c>
      <c r="AJ354" s="97">
        <v>1</v>
      </c>
      <c r="AK354" s="99">
        <v>1</v>
      </c>
      <c r="AL354" s="97">
        <v>2</v>
      </c>
      <c r="AM354" s="94" t="str">
        <f>IF($AL354&gt;=2,IF(AND($AF354="",$AG354=""),"",IF(AND($AF354&gt;5,$AG354&gt;5),"I","")),"")</f>
        <v>I</v>
      </c>
      <c r="AN354" s="94" t="str">
        <f>IF($AL354&gt;=2,IF(AND($AF354="",$AG354=""),"",IF(AND($AF354&lt;6,$AG354&gt;5),"II","")),"")</f>
        <v/>
      </c>
      <c r="AO354" s="94" t="str">
        <f>IF($AL354&gt;=2,IF(AND($AF354="",$AG354=""),"",IF(AND($AF354&lt;6,$AG354&lt;6),"III","")),"")</f>
        <v/>
      </c>
      <c r="AP354" s="94" t="str">
        <f>IF($AL354&gt;=2,IF(AND($AF354="",$AG354=""),"",IF(AND($AF354&gt;5,$AG354&lt;6),"IV","")),"")</f>
        <v/>
      </c>
      <c r="AQ354" s="95" t="s">
        <v>56</v>
      </c>
      <c r="AR354" s="92" t="s">
        <v>708</v>
      </c>
      <c r="AS354" s="83">
        <v>100</v>
      </c>
    </row>
    <row r="355" spans="1:45" ht="15" customHeight="1">
      <c r="A355" s="86"/>
      <c r="B355" s="67"/>
      <c r="C355" s="68"/>
      <c r="D355" s="68"/>
      <c r="E355" s="87"/>
      <c r="F355" s="88"/>
      <c r="G355" s="108"/>
      <c r="H355" s="85"/>
      <c r="I355" s="84"/>
      <c r="J355" s="85"/>
      <c r="K355" s="83"/>
      <c r="L355" s="83"/>
      <c r="M355" s="85"/>
      <c r="N355" s="104"/>
      <c r="O355" s="104"/>
      <c r="P355" s="107"/>
      <c r="Q355" s="83"/>
      <c r="R355" s="60"/>
      <c r="S355" s="29" t="s">
        <v>94</v>
      </c>
      <c r="T355" s="30"/>
      <c r="U355" s="31"/>
      <c r="V355" s="31"/>
      <c r="W355" s="31"/>
      <c r="X355" s="31"/>
      <c r="Y355" s="31"/>
      <c r="Z355" s="32" t="str">
        <f t="shared" si="3"/>
        <v/>
      </c>
      <c r="AA355" s="33">
        <v>0</v>
      </c>
      <c r="AB355" s="33">
        <v>0</v>
      </c>
      <c r="AC355" s="102"/>
      <c r="AD355" s="57"/>
      <c r="AE355" s="57"/>
      <c r="AF355" s="104"/>
      <c r="AG355" s="105"/>
      <c r="AH355" s="82"/>
      <c r="AI355" s="82"/>
      <c r="AJ355" s="98"/>
      <c r="AK355" s="100"/>
      <c r="AL355" s="98"/>
      <c r="AM355" s="80"/>
      <c r="AN355" s="80"/>
      <c r="AO355" s="80"/>
      <c r="AP355" s="80"/>
      <c r="AQ355" s="95"/>
      <c r="AR355" s="92"/>
      <c r="AS355" s="83"/>
    </row>
    <row r="356" spans="1:45" ht="15" customHeight="1">
      <c r="A356" s="86"/>
      <c r="B356" s="67"/>
      <c r="C356" s="68"/>
      <c r="D356" s="68"/>
      <c r="E356" s="87"/>
      <c r="F356" s="88"/>
      <c r="G356" s="108"/>
      <c r="H356" s="85"/>
      <c r="I356" s="84"/>
      <c r="J356" s="85"/>
      <c r="K356" s="83"/>
      <c r="L356" s="83"/>
      <c r="M356" s="85"/>
      <c r="N356" s="104"/>
      <c r="O356" s="104"/>
      <c r="P356" s="107"/>
      <c r="Q356" s="83"/>
      <c r="R356" s="60"/>
      <c r="S356" s="29" t="s">
        <v>95</v>
      </c>
      <c r="T356" s="30"/>
      <c r="U356" s="31"/>
      <c r="V356" s="31"/>
      <c r="W356" s="31"/>
      <c r="X356" s="31"/>
      <c r="Y356" s="31"/>
      <c r="Z356" s="32" t="str">
        <f t="shared" si="3"/>
        <v/>
      </c>
      <c r="AA356" s="33">
        <v>0</v>
      </c>
      <c r="AB356" s="33">
        <v>0</v>
      </c>
      <c r="AC356" s="102"/>
      <c r="AD356" s="57"/>
      <c r="AE356" s="57"/>
      <c r="AF356" s="104"/>
      <c r="AG356" s="105"/>
      <c r="AH356" s="82"/>
      <c r="AI356" s="82"/>
      <c r="AJ356" s="98"/>
      <c r="AK356" s="100"/>
      <c r="AL356" s="98"/>
      <c r="AM356" s="80"/>
      <c r="AN356" s="80"/>
      <c r="AO356" s="80"/>
      <c r="AP356" s="80"/>
      <c r="AQ356" s="95"/>
      <c r="AR356" s="92"/>
      <c r="AS356" s="83"/>
    </row>
    <row r="357" spans="1:45" ht="15" customHeight="1">
      <c r="A357" s="86"/>
      <c r="B357" s="67"/>
      <c r="C357" s="68"/>
      <c r="D357" s="68"/>
      <c r="E357" s="87"/>
      <c r="F357" s="88"/>
      <c r="G357" s="108"/>
      <c r="H357" s="85"/>
      <c r="I357" s="84"/>
      <c r="J357" s="85"/>
      <c r="K357" s="83"/>
      <c r="L357" s="83"/>
      <c r="M357" s="85"/>
      <c r="N357" s="104"/>
      <c r="O357" s="104"/>
      <c r="P357" s="107"/>
      <c r="Q357" s="83"/>
      <c r="R357" s="60"/>
      <c r="S357" s="29" t="s">
        <v>96</v>
      </c>
      <c r="T357" s="30"/>
      <c r="U357" s="31"/>
      <c r="V357" s="31"/>
      <c r="W357" s="31"/>
      <c r="X357" s="31"/>
      <c r="Y357" s="31"/>
      <c r="Z357" s="32" t="str">
        <f t="shared" si="3"/>
        <v/>
      </c>
      <c r="AA357" s="33">
        <v>0</v>
      </c>
      <c r="AB357" s="33">
        <v>0</v>
      </c>
      <c r="AC357" s="102"/>
      <c r="AD357" s="57"/>
      <c r="AE357" s="57"/>
      <c r="AF357" s="104"/>
      <c r="AG357" s="105"/>
      <c r="AH357" s="82"/>
      <c r="AI357" s="82"/>
      <c r="AJ357" s="98"/>
      <c r="AK357" s="100"/>
      <c r="AL357" s="98"/>
      <c r="AM357" s="80"/>
      <c r="AN357" s="80"/>
      <c r="AO357" s="80"/>
      <c r="AP357" s="80"/>
      <c r="AQ357" s="95"/>
      <c r="AR357" s="92"/>
      <c r="AS357" s="83"/>
    </row>
    <row r="358" spans="1:45" ht="15" customHeight="1">
      <c r="A358" s="86"/>
      <c r="B358" s="67"/>
      <c r="C358" s="68"/>
      <c r="D358" s="68"/>
      <c r="E358" s="87"/>
      <c r="F358" s="88"/>
      <c r="G358" s="108"/>
      <c r="H358" s="85"/>
      <c r="I358" s="84"/>
      <c r="J358" s="85"/>
      <c r="K358" s="83"/>
      <c r="L358" s="83"/>
      <c r="M358" s="85"/>
      <c r="N358" s="104"/>
      <c r="O358" s="104"/>
      <c r="P358" s="107"/>
      <c r="Q358" s="83"/>
      <c r="R358" s="60"/>
      <c r="S358" s="29" t="s">
        <v>97</v>
      </c>
      <c r="T358" s="30"/>
      <c r="U358" s="31"/>
      <c r="V358" s="31"/>
      <c r="W358" s="31"/>
      <c r="X358" s="31"/>
      <c r="Y358" s="31"/>
      <c r="Z358" s="32" t="str">
        <f t="shared" si="3"/>
        <v/>
      </c>
      <c r="AA358" s="33">
        <v>0</v>
      </c>
      <c r="AB358" s="33">
        <v>0</v>
      </c>
      <c r="AC358" s="102"/>
      <c r="AD358" s="57"/>
      <c r="AE358" s="57"/>
      <c r="AF358" s="104"/>
      <c r="AG358" s="105"/>
      <c r="AH358" s="82"/>
      <c r="AI358" s="82"/>
      <c r="AJ358" s="98"/>
      <c r="AK358" s="100"/>
      <c r="AL358" s="98"/>
      <c r="AM358" s="80"/>
      <c r="AN358" s="80"/>
      <c r="AO358" s="80"/>
      <c r="AP358" s="80"/>
      <c r="AQ358" s="95"/>
      <c r="AR358" s="92"/>
      <c r="AS358" s="83"/>
    </row>
    <row r="359" spans="1:45" ht="15" customHeight="1">
      <c r="A359" s="86"/>
      <c r="B359" s="67"/>
      <c r="C359" s="68"/>
      <c r="D359" s="68"/>
      <c r="E359" s="87"/>
      <c r="F359" s="88"/>
      <c r="G359" s="108"/>
      <c r="H359" s="85"/>
      <c r="I359" s="84">
        <v>2.2000000000000002</v>
      </c>
      <c r="J359" s="85" t="s">
        <v>709</v>
      </c>
      <c r="K359" s="83" t="s">
        <v>137</v>
      </c>
      <c r="L359" s="83" t="s">
        <v>62</v>
      </c>
      <c r="M359" s="85"/>
      <c r="N359" s="104"/>
      <c r="O359" s="104"/>
      <c r="P359" s="107"/>
      <c r="Q359" s="83" t="s">
        <v>55</v>
      </c>
      <c r="R359" s="93">
        <v>3</v>
      </c>
      <c r="S359" s="29" t="s">
        <v>99</v>
      </c>
      <c r="T359" s="30" t="s">
        <v>363</v>
      </c>
      <c r="U359" s="31" t="s">
        <v>54</v>
      </c>
      <c r="V359" s="31" t="s">
        <v>51</v>
      </c>
      <c r="W359" s="31" t="s">
        <v>51</v>
      </c>
      <c r="X359" s="31" t="s">
        <v>51</v>
      </c>
      <c r="Y359" s="31" t="s">
        <v>51</v>
      </c>
      <c r="Z359" s="32" t="str">
        <f t="shared" si="3"/>
        <v>Suficiente</v>
      </c>
      <c r="AA359" s="33">
        <v>1</v>
      </c>
      <c r="AB359" s="33">
        <v>0</v>
      </c>
      <c r="AC359" s="102"/>
      <c r="AD359" s="57"/>
      <c r="AE359" s="57"/>
      <c r="AF359" s="104"/>
      <c r="AG359" s="105"/>
      <c r="AH359" s="82"/>
      <c r="AI359" s="82"/>
      <c r="AJ359" s="98"/>
      <c r="AK359" s="100"/>
      <c r="AL359" s="98"/>
      <c r="AM359" s="80"/>
      <c r="AN359" s="80"/>
      <c r="AO359" s="80"/>
      <c r="AP359" s="80"/>
      <c r="AQ359" s="95"/>
      <c r="AR359" s="92" t="s">
        <v>710</v>
      </c>
      <c r="AS359" s="83">
        <v>100</v>
      </c>
    </row>
    <row r="360" spans="1:45" ht="15" customHeight="1">
      <c r="A360" s="86"/>
      <c r="B360" s="67"/>
      <c r="C360" s="68"/>
      <c r="D360" s="68"/>
      <c r="E360" s="87"/>
      <c r="F360" s="88"/>
      <c r="G360" s="108"/>
      <c r="H360" s="85"/>
      <c r="I360" s="84"/>
      <c r="J360" s="85"/>
      <c r="K360" s="83"/>
      <c r="L360" s="83"/>
      <c r="M360" s="85"/>
      <c r="N360" s="104"/>
      <c r="O360" s="104"/>
      <c r="P360" s="107"/>
      <c r="Q360" s="83"/>
      <c r="R360" s="60"/>
      <c r="S360" s="29" t="s">
        <v>101</v>
      </c>
      <c r="T360" s="30"/>
      <c r="U360" s="31"/>
      <c r="V360" s="31"/>
      <c r="W360" s="31"/>
      <c r="X360" s="31"/>
      <c r="Y360" s="31"/>
      <c r="Z360" s="32" t="str">
        <f t="shared" si="3"/>
        <v/>
      </c>
      <c r="AA360" s="33">
        <v>0</v>
      </c>
      <c r="AB360" s="33">
        <v>0</v>
      </c>
      <c r="AC360" s="102"/>
      <c r="AD360" s="57"/>
      <c r="AE360" s="57"/>
      <c r="AF360" s="104"/>
      <c r="AG360" s="105"/>
      <c r="AH360" s="82"/>
      <c r="AI360" s="82"/>
      <c r="AJ360" s="98"/>
      <c r="AK360" s="100"/>
      <c r="AL360" s="98"/>
      <c r="AM360" s="80"/>
      <c r="AN360" s="80"/>
      <c r="AO360" s="80"/>
      <c r="AP360" s="80"/>
      <c r="AQ360" s="95"/>
      <c r="AR360" s="115"/>
      <c r="AS360" s="119"/>
    </row>
    <row r="361" spans="1:45" ht="15" customHeight="1">
      <c r="A361" s="86"/>
      <c r="B361" s="67"/>
      <c r="C361" s="68"/>
      <c r="D361" s="68"/>
      <c r="E361" s="87"/>
      <c r="F361" s="88"/>
      <c r="G361" s="108"/>
      <c r="H361" s="85"/>
      <c r="I361" s="84"/>
      <c r="J361" s="85"/>
      <c r="K361" s="83"/>
      <c r="L361" s="83"/>
      <c r="M361" s="85"/>
      <c r="N361" s="104"/>
      <c r="O361" s="104"/>
      <c r="P361" s="107"/>
      <c r="Q361" s="83"/>
      <c r="R361" s="60"/>
      <c r="S361" s="29" t="s">
        <v>102</v>
      </c>
      <c r="T361" s="30"/>
      <c r="U361" s="31"/>
      <c r="V361" s="31"/>
      <c r="W361" s="31"/>
      <c r="X361" s="31"/>
      <c r="Y361" s="31"/>
      <c r="Z361" s="32" t="str">
        <f t="shared" si="3"/>
        <v/>
      </c>
      <c r="AA361" s="33">
        <v>0</v>
      </c>
      <c r="AB361" s="33">
        <v>0</v>
      </c>
      <c r="AC361" s="102"/>
      <c r="AD361" s="57"/>
      <c r="AE361" s="57"/>
      <c r="AF361" s="104"/>
      <c r="AG361" s="105"/>
      <c r="AH361" s="82"/>
      <c r="AI361" s="82"/>
      <c r="AJ361" s="98"/>
      <c r="AK361" s="100"/>
      <c r="AL361" s="98"/>
      <c r="AM361" s="80"/>
      <c r="AN361" s="80"/>
      <c r="AO361" s="80"/>
      <c r="AP361" s="80"/>
      <c r="AQ361" s="95"/>
      <c r="AR361" s="115"/>
      <c r="AS361" s="119"/>
    </row>
    <row r="362" spans="1:45" ht="15" customHeight="1">
      <c r="A362" s="86"/>
      <c r="B362" s="67"/>
      <c r="C362" s="68"/>
      <c r="D362" s="68"/>
      <c r="E362" s="87"/>
      <c r="F362" s="88"/>
      <c r="G362" s="108"/>
      <c r="H362" s="85"/>
      <c r="I362" s="84"/>
      <c r="J362" s="85"/>
      <c r="K362" s="83"/>
      <c r="L362" s="83"/>
      <c r="M362" s="85"/>
      <c r="N362" s="104"/>
      <c r="O362" s="104"/>
      <c r="P362" s="107"/>
      <c r="Q362" s="83"/>
      <c r="R362" s="60"/>
      <c r="S362" s="29" t="s">
        <v>103</v>
      </c>
      <c r="T362" s="30"/>
      <c r="U362" s="31"/>
      <c r="V362" s="31"/>
      <c r="W362" s="31"/>
      <c r="X362" s="31"/>
      <c r="Y362" s="31"/>
      <c r="Z362" s="32" t="str">
        <f t="shared" si="3"/>
        <v/>
      </c>
      <c r="AA362" s="33">
        <v>0</v>
      </c>
      <c r="AB362" s="33">
        <v>0</v>
      </c>
      <c r="AC362" s="102"/>
      <c r="AD362" s="57"/>
      <c r="AE362" s="57"/>
      <c r="AF362" s="104"/>
      <c r="AG362" s="105"/>
      <c r="AH362" s="82"/>
      <c r="AI362" s="82"/>
      <c r="AJ362" s="98"/>
      <c r="AK362" s="100"/>
      <c r="AL362" s="98"/>
      <c r="AM362" s="80"/>
      <c r="AN362" s="80"/>
      <c r="AO362" s="80"/>
      <c r="AP362" s="80"/>
      <c r="AQ362" s="95"/>
      <c r="AR362" s="115"/>
      <c r="AS362" s="119"/>
    </row>
    <row r="363" spans="1:45" ht="15" customHeight="1">
      <c r="A363" s="86"/>
      <c r="B363" s="67"/>
      <c r="C363" s="68"/>
      <c r="D363" s="68"/>
      <c r="E363" s="87"/>
      <c r="F363" s="88"/>
      <c r="G363" s="108"/>
      <c r="H363" s="85"/>
      <c r="I363" s="84"/>
      <c r="J363" s="85"/>
      <c r="K363" s="83"/>
      <c r="L363" s="83"/>
      <c r="M363" s="85"/>
      <c r="N363" s="104"/>
      <c r="O363" s="104"/>
      <c r="P363" s="107"/>
      <c r="Q363" s="83"/>
      <c r="R363" s="60"/>
      <c r="S363" s="29" t="s">
        <v>104</v>
      </c>
      <c r="T363" s="30"/>
      <c r="U363" s="31"/>
      <c r="V363" s="31"/>
      <c r="W363" s="31"/>
      <c r="X363" s="31"/>
      <c r="Y363" s="31"/>
      <c r="Z363" s="32" t="str">
        <f t="shared" si="3"/>
        <v/>
      </c>
      <c r="AA363" s="33">
        <v>0</v>
      </c>
      <c r="AB363" s="33">
        <v>0</v>
      </c>
      <c r="AC363" s="102"/>
      <c r="AD363" s="57"/>
      <c r="AE363" s="57"/>
      <c r="AF363" s="104"/>
      <c r="AG363" s="105"/>
      <c r="AH363" s="82"/>
      <c r="AI363" s="82"/>
      <c r="AJ363" s="98"/>
      <c r="AK363" s="100"/>
      <c r="AL363" s="98"/>
      <c r="AM363" s="80"/>
      <c r="AN363" s="80"/>
      <c r="AO363" s="80"/>
      <c r="AP363" s="80"/>
      <c r="AQ363" s="95"/>
      <c r="AR363" s="115"/>
      <c r="AS363" s="119"/>
    </row>
    <row r="364" spans="1:45" ht="15" customHeight="1">
      <c r="A364" s="86"/>
      <c r="B364" s="67"/>
      <c r="C364" s="68"/>
      <c r="D364" s="68"/>
      <c r="E364" s="87"/>
      <c r="F364" s="88"/>
      <c r="G364" s="108"/>
      <c r="H364" s="85"/>
      <c r="I364" s="84">
        <v>2.2999999999999998</v>
      </c>
      <c r="J364" s="85" t="s">
        <v>711</v>
      </c>
      <c r="K364" s="83" t="s">
        <v>137</v>
      </c>
      <c r="L364" s="83" t="s">
        <v>62</v>
      </c>
      <c r="M364" s="85"/>
      <c r="N364" s="104"/>
      <c r="O364" s="104"/>
      <c r="P364" s="107"/>
      <c r="Q364" s="83" t="s">
        <v>55</v>
      </c>
      <c r="R364" s="93">
        <v>3</v>
      </c>
      <c r="S364" s="29" t="s">
        <v>105</v>
      </c>
      <c r="T364" s="30" t="s">
        <v>363</v>
      </c>
      <c r="U364" s="31" t="s">
        <v>54</v>
      </c>
      <c r="V364" s="31" t="s">
        <v>51</v>
      </c>
      <c r="W364" s="31" t="s">
        <v>51</v>
      </c>
      <c r="X364" s="31" t="s">
        <v>55</v>
      </c>
      <c r="Y364" s="31" t="s">
        <v>51</v>
      </c>
      <c r="Z364" s="32" t="str">
        <f t="shared" si="3"/>
        <v>Deficiente</v>
      </c>
      <c r="AA364" s="33">
        <v>0</v>
      </c>
      <c r="AB364" s="33">
        <v>1</v>
      </c>
      <c r="AC364" s="102"/>
      <c r="AD364" s="57"/>
      <c r="AE364" s="57"/>
      <c r="AF364" s="104"/>
      <c r="AG364" s="105"/>
      <c r="AH364" s="82"/>
      <c r="AI364" s="82"/>
      <c r="AJ364" s="98"/>
      <c r="AK364" s="100"/>
      <c r="AL364" s="98"/>
      <c r="AM364" s="80"/>
      <c r="AN364" s="80"/>
      <c r="AO364" s="80"/>
      <c r="AP364" s="80"/>
      <c r="AQ364" s="95"/>
      <c r="AR364" s="92" t="s">
        <v>712</v>
      </c>
      <c r="AS364" s="83">
        <v>100</v>
      </c>
    </row>
    <row r="365" spans="1:45" ht="15" customHeight="1">
      <c r="A365" s="86"/>
      <c r="B365" s="67"/>
      <c r="C365" s="68"/>
      <c r="D365" s="68"/>
      <c r="E365" s="87"/>
      <c r="F365" s="88"/>
      <c r="G365" s="108"/>
      <c r="H365" s="85"/>
      <c r="I365" s="84"/>
      <c r="J365" s="85"/>
      <c r="K365" s="83"/>
      <c r="L365" s="83"/>
      <c r="M365" s="85"/>
      <c r="N365" s="104"/>
      <c r="O365" s="104"/>
      <c r="P365" s="107"/>
      <c r="Q365" s="83"/>
      <c r="R365" s="60"/>
      <c r="S365" s="29" t="s">
        <v>106</v>
      </c>
      <c r="T365" s="30"/>
      <c r="U365" s="31"/>
      <c r="V365" s="31"/>
      <c r="W365" s="31"/>
      <c r="X365" s="31"/>
      <c r="Y365" s="31"/>
      <c r="Z365" s="32" t="str">
        <f t="shared" si="3"/>
        <v/>
      </c>
      <c r="AA365" s="33">
        <v>0</v>
      </c>
      <c r="AB365" s="33">
        <v>0</v>
      </c>
      <c r="AC365" s="102"/>
      <c r="AD365" s="57"/>
      <c r="AE365" s="57"/>
      <c r="AF365" s="104"/>
      <c r="AG365" s="105"/>
      <c r="AH365" s="82"/>
      <c r="AI365" s="82"/>
      <c r="AJ365" s="98"/>
      <c r="AK365" s="100"/>
      <c r="AL365" s="98"/>
      <c r="AM365" s="80"/>
      <c r="AN365" s="80"/>
      <c r="AO365" s="80"/>
      <c r="AP365" s="80"/>
      <c r="AQ365" s="95"/>
      <c r="AR365" s="115"/>
      <c r="AS365" s="119"/>
    </row>
    <row r="366" spans="1:45" ht="15" customHeight="1">
      <c r="A366" s="86"/>
      <c r="B366" s="67"/>
      <c r="C366" s="68"/>
      <c r="D366" s="68"/>
      <c r="E366" s="87"/>
      <c r="F366" s="88"/>
      <c r="G366" s="108"/>
      <c r="H366" s="85"/>
      <c r="I366" s="84"/>
      <c r="J366" s="85"/>
      <c r="K366" s="83"/>
      <c r="L366" s="83"/>
      <c r="M366" s="85"/>
      <c r="N366" s="104"/>
      <c r="O366" s="104"/>
      <c r="P366" s="107"/>
      <c r="Q366" s="83"/>
      <c r="R366" s="60"/>
      <c r="S366" s="29" t="s">
        <v>107</v>
      </c>
      <c r="T366" s="30"/>
      <c r="U366" s="31"/>
      <c r="V366" s="31"/>
      <c r="W366" s="31"/>
      <c r="X366" s="31"/>
      <c r="Y366" s="31"/>
      <c r="Z366" s="32" t="str">
        <f t="shared" si="3"/>
        <v/>
      </c>
      <c r="AA366" s="33">
        <v>0</v>
      </c>
      <c r="AB366" s="33">
        <v>0</v>
      </c>
      <c r="AC366" s="102"/>
      <c r="AD366" s="57"/>
      <c r="AE366" s="57"/>
      <c r="AF366" s="104"/>
      <c r="AG366" s="105"/>
      <c r="AH366" s="82"/>
      <c r="AI366" s="82"/>
      <c r="AJ366" s="98"/>
      <c r="AK366" s="100"/>
      <c r="AL366" s="98"/>
      <c r="AM366" s="80"/>
      <c r="AN366" s="80"/>
      <c r="AO366" s="80"/>
      <c r="AP366" s="80"/>
      <c r="AQ366" s="95"/>
      <c r="AR366" s="115"/>
      <c r="AS366" s="119"/>
    </row>
    <row r="367" spans="1:45" ht="15" customHeight="1">
      <c r="A367" s="86"/>
      <c r="B367" s="67"/>
      <c r="C367" s="68"/>
      <c r="D367" s="68"/>
      <c r="E367" s="87"/>
      <c r="F367" s="88"/>
      <c r="G367" s="108"/>
      <c r="H367" s="85"/>
      <c r="I367" s="84"/>
      <c r="J367" s="85"/>
      <c r="K367" s="83"/>
      <c r="L367" s="83"/>
      <c r="M367" s="85"/>
      <c r="N367" s="104"/>
      <c r="O367" s="104"/>
      <c r="P367" s="107"/>
      <c r="Q367" s="83"/>
      <c r="R367" s="60"/>
      <c r="S367" s="29" t="s">
        <v>108</v>
      </c>
      <c r="T367" s="30"/>
      <c r="U367" s="31"/>
      <c r="V367" s="31"/>
      <c r="W367" s="31"/>
      <c r="X367" s="31"/>
      <c r="Y367" s="31"/>
      <c r="Z367" s="32" t="str">
        <f t="shared" si="3"/>
        <v/>
      </c>
      <c r="AA367" s="33">
        <v>0</v>
      </c>
      <c r="AB367" s="33">
        <v>0</v>
      </c>
      <c r="AC367" s="102"/>
      <c r="AD367" s="57"/>
      <c r="AE367" s="57"/>
      <c r="AF367" s="104"/>
      <c r="AG367" s="105"/>
      <c r="AH367" s="82"/>
      <c r="AI367" s="82"/>
      <c r="AJ367" s="98"/>
      <c r="AK367" s="100"/>
      <c r="AL367" s="98"/>
      <c r="AM367" s="80"/>
      <c r="AN367" s="80"/>
      <c r="AO367" s="80"/>
      <c r="AP367" s="80"/>
      <c r="AQ367" s="95"/>
      <c r="AR367" s="115"/>
      <c r="AS367" s="119"/>
    </row>
    <row r="368" spans="1:45" ht="15" customHeight="1">
      <c r="A368" s="86"/>
      <c r="B368" s="67"/>
      <c r="C368" s="68"/>
      <c r="D368" s="68"/>
      <c r="E368" s="87"/>
      <c r="F368" s="88"/>
      <c r="G368" s="108"/>
      <c r="H368" s="85"/>
      <c r="I368" s="84"/>
      <c r="J368" s="85"/>
      <c r="K368" s="83"/>
      <c r="L368" s="83"/>
      <c r="M368" s="85"/>
      <c r="N368" s="104"/>
      <c r="O368" s="104"/>
      <c r="P368" s="107"/>
      <c r="Q368" s="83"/>
      <c r="R368" s="60"/>
      <c r="S368" s="29" t="s">
        <v>109</v>
      </c>
      <c r="T368" s="30"/>
      <c r="U368" s="31"/>
      <c r="V368" s="31"/>
      <c r="W368" s="31"/>
      <c r="X368" s="31"/>
      <c r="Y368" s="31"/>
      <c r="Z368" s="32" t="str">
        <f t="shared" si="3"/>
        <v/>
      </c>
      <c r="AA368" s="33">
        <v>0</v>
      </c>
      <c r="AB368" s="33">
        <v>0</v>
      </c>
      <c r="AC368" s="102"/>
      <c r="AD368" s="57"/>
      <c r="AE368" s="57"/>
      <c r="AF368" s="104"/>
      <c r="AG368" s="105"/>
      <c r="AH368" s="82"/>
      <c r="AI368" s="82"/>
      <c r="AJ368" s="98"/>
      <c r="AK368" s="100"/>
      <c r="AL368" s="98"/>
      <c r="AM368" s="80"/>
      <c r="AN368" s="80"/>
      <c r="AO368" s="80"/>
      <c r="AP368" s="80"/>
      <c r="AQ368" s="95"/>
      <c r="AR368" s="115"/>
      <c r="AS368" s="119"/>
    </row>
    <row r="369" spans="1:45" ht="1.5" customHeight="1">
      <c r="A369" s="86"/>
      <c r="B369" s="67"/>
      <c r="C369" s="68"/>
      <c r="D369" s="68"/>
      <c r="E369" s="87"/>
      <c r="F369" s="88"/>
      <c r="G369" s="108"/>
      <c r="H369" s="85"/>
      <c r="I369" s="84">
        <v>2.4</v>
      </c>
      <c r="J369" s="85"/>
      <c r="K369" s="83"/>
      <c r="L369" s="83"/>
      <c r="M369" s="85"/>
      <c r="N369" s="104"/>
      <c r="O369" s="104"/>
      <c r="P369" s="107"/>
      <c r="Q369" s="83"/>
      <c r="R369" s="93">
        <v>0</v>
      </c>
      <c r="S369" s="29" t="s">
        <v>110</v>
      </c>
      <c r="T369" s="30"/>
      <c r="U369" s="31"/>
      <c r="V369" s="31"/>
      <c r="W369" s="31"/>
      <c r="X369" s="31"/>
      <c r="Y369" s="31"/>
      <c r="Z369" s="32" t="str">
        <f t="shared" si="3"/>
        <v/>
      </c>
      <c r="AA369" s="33">
        <v>0</v>
      </c>
      <c r="AB369" s="33">
        <v>0</v>
      </c>
      <c r="AC369" s="102"/>
      <c r="AD369" s="57"/>
      <c r="AE369" s="57"/>
      <c r="AF369" s="104"/>
      <c r="AG369" s="105"/>
      <c r="AH369" s="82"/>
      <c r="AI369" s="82"/>
      <c r="AJ369" s="98"/>
      <c r="AK369" s="100"/>
      <c r="AL369" s="98"/>
      <c r="AM369" s="80"/>
      <c r="AN369" s="80"/>
      <c r="AO369" s="80"/>
      <c r="AP369" s="80"/>
      <c r="AQ369" s="95"/>
      <c r="AR369" s="92"/>
      <c r="AS369" s="83"/>
    </row>
    <row r="370" spans="1:45" ht="15" hidden="1" customHeight="1">
      <c r="A370" s="86"/>
      <c r="B370" s="67"/>
      <c r="C370" s="68"/>
      <c r="D370" s="68"/>
      <c r="E370" s="87"/>
      <c r="F370" s="88"/>
      <c r="G370" s="108"/>
      <c r="H370" s="85"/>
      <c r="I370" s="84"/>
      <c r="J370" s="85"/>
      <c r="K370" s="83"/>
      <c r="L370" s="83"/>
      <c r="M370" s="85"/>
      <c r="N370" s="104"/>
      <c r="O370" s="104"/>
      <c r="P370" s="107"/>
      <c r="Q370" s="83"/>
      <c r="R370" s="60"/>
      <c r="S370" s="29" t="s">
        <v>111</v>
      </c>
      <c r="T370" s="30"/>
      <c r="U370" s="31"/>
      <c r="V370" s="31"/>
      <c r="W370" s="31"/>
      <c r="X370" s="31"/>
      <c r="Y370" s="31"/>
      <c r="Z370" s="32" t="str">
        <f t="shared" si="3"/>
        <v/>
      </c>
      <c r="AA370" s="33">
        <v>0</v>
      </c>
      <c r="AB370" s="33">
        <v>0</v>
      </c>
      <c r="AC370" s="102"/>
      <c r="AD370" s="57"/>
      <c r="AE370" s="57"/>
      <c r="AF370" s="104"/>
      <c r="AG370" s="105"/>
      <c r="AH370" s="82"/>
      <c r="AI370" s="82"/>
      <c r="AJ370" s="98"/>
      <c r="AK370" s="100"/>
      <c r="AL370" s="98"/>
      <c r="AM370" s="80"/>
      <c r="AN370" s="80"/>
      <c r="AO370" s="80"/>
      <c r="AP370" s="80"/>
      <c r="AQ370" s="95"/>
      <c r="AR370" s="115"/>
      <c r="AS370" s="119"/>
    </row>
    <row r="371" spans="1:45" ht="15" hidden="1" customHeight="1">
      <c r="A371" s="86"/>
      <c r="B371" s="67"/>
      <c r="C371" s="68"/>
      <c r="D371" s="68"/>
      <c r="E371" s="87"/>
      <c r="F371" s="88"/>
      <c r="G371" s="108"/>
      <c r="H371" s="85"/>
      <c r="I371" s="84"/>
      <c r="J371" s="85"/>
      <c r="K371" s="83"/>
      <c r="L371" s="83"/>
      <c r="M371" s="85"/>
      <c r="N371" s="104"/>
      <c r="O371" s="104"/>
      <c r="P371" s="107"/>
      <c r="Q371" s="83"/>
      <c r="R371" s="60"/>
      <c r="S371" s="29" t="s">
        <v>112</v>
      </c>
      <c r="T371" s="30"/>
      <c r="U371" s="31"/>
      <c r="V371" s="31"/>
      <c r="W371" s="31"/>
      <c r="X371" s="31"/>
      <c r="Y371" s="31"/>
      <c r="Z371" s="32" t="str">
        <f t="shared" si="3"/>
        <v/>
      </c>
      <c r="AA371" s="33">
        <v>0</v>
      </c>
      <c r="AB371" s="33">
        <v>0</v>
      </c>
      <c r="AC371" s="102"/>
      <c r="AD371" s="57"/>
      <c r="AE371" s="57"/>
      <c r="AF371" s="104"/>
      <c r="AG371" s="105"/>
      <c r="AH371" s="82"/>
      <c r="AI371" s="82"/>
      <c r="AJ371" s="98"/>
      <c r="AK371" s="100"/>
      <c r="AL371" s="98"/>
      <c r="AM371" s="80"/>
      <c r="AN371" s="80"/>
      <c r="AO371" s="80"/>
      <c r="AP371" s="80"/>
      <c r="AQ371" s="95"/>
      <c r="AR371" s="115"/>
      <c r="AS371" s="119"/>
    </row>
    <row r="372" spans="1:45" ht="15" hidden="1" customHeight="1">
      <c r="A372" s="86"/>
      <c r="B372" s="67"/>
      <c r="C372" s="68"/>
      <c r="D372" s="68"/>
      <c r="E372" s="87"/>
      <c r="F372" s="88"/>
      <c r="G372" s="108"/>
      <c r="H372" s="85"/>
      <c r="I372" s="84"/>
      <c r="J372" s="85"/>
      <c r="K372" s="83"/>
      <c r="L372" s="83"/>
      <c r="M372" s="85"/>
      <c r="N372" s="104"/>
      <c r="O372" s="104"/>
      <c r="P372" s="107"/>
      <c r="Q372" s="83"/>
      <c r="R372" s="60"/>
      <c r="S372" s="29" t="s">
        <v>113</v>
      </c>
      <c r="T372" s="30"/>
      <c r="U372" s="31"/>
      <c r="V372" s="31"/>
      <c r="W372" s="31"/>
      <c r="X372" s="31"/>
      <c r="Y372" s="31"/>
      <c r="Z372" s="32" t="str">
        <f t="shared" si="3"/>
        <v/>
      </c>
      <c r="AA372" s="33">
        <v>0</v>
      </c>
      <c r="AB372" s="33">
        <v>0</v>
      </c>
      <c r="AC372" s="102"/>
      <c r="AD372" s="57"/>
      <c r="AE372" s="57"/>
      <c r="AF372" s="104"/>
      <c r="AG372" s="105"/>
      <c r="AH372" s="82"/>
      <c r="AI372" s="82"/>
      <c r="AJ372" s="98"/>
      <c r="AK372" s="100"/>
      <c r="AL372" s="98"/>
      <c r="AM372" s="80"/>
      <c r="AN372" s="80"/>
      <c r="AO372" s="80"/>
      <c r="AP372" s="80"/>
      <c r="AQ372" s="95"/>
      <c r="AR372" s="115"/>
      <c r="AS372" s="119"/>
    </row>
    <row r="373" spans="1:45" ht="15" hidden="1" customHeight="1">
      <c r="A373" s="86"/>
      <c r="B373" s="67"/>
      <c r="C373" s="68"/>
      <c r="D373" s="68"/>
      <c r="E373" s="87"/>
      <c r="F373" s="88"/>
      <c r="G373" s="108"/>
      <c r="H373" s="85"/>
      <c r="I373" s="84"/>
      <c r="J373" s="85"/>
      <c r="K373" s="83"/>
      <c r="L373" s="83"/>
      <c r="M373" s="85"/>
      <c r="N373" s="104"/>
      <c r="O373" s="104"/>
      <c r="P373" s="107"/>
      <c r="Q373" s="83"/>
      <c r="R373" s="60"/>
      <c r="S373" s="29" t="s">
        <v>114</v>
      </c>
      <c r="T373" s="30"/>
      <c r="U373" s="31"/>
      <c r="V373" s="31"/>
      <c r="W373" s="31"/>
      <c r="X373" s="31"/>
      <c r="Y373" s="31"/>
      <c r="Z373" s="32" t="str">
        <f t="shared" si="3"/>
        <v/>
      </c>
      <c r="AA373" s="33">
        <v>0</v>
      </c>
      <c r="AB373" s="33">
        <v>0</v>
      </c>
      <c r="AC373" s="102"/>
      <c r="AD373" s="57"/>
      <c r="AE373" s="57"/>
      <c r="AF373" s="104"/>
      <c r="AG373" s="105"/>
      <c r="AH373" s="82"/>
      <c r="AI373" s="82"/>
      <c r="AJ373" s="98"/>
      <c r="AK373" s="100"/>
      <c r="AL373" s="98"/>
      <c r="AM373" s="80"/>
      <c r="AN373" s="80"/>
      <c r="AO373" s="80"/>
      <c r="AP373" s="80"/>
      <c r="AQ373" s="95"/>
      <c r="AR373" s="115"/>
      <c r="AS373" s="119"/>
    </row>
    <row r="374" spans="1:45" ht="15" hidden="1" customHeight="1">
      <c r="A374" s="86"/>
      <c r="B374" s="67"/>
      <c r="C374" s="68"/>
      <c r="D374" s="68"/>
      <c r="E374" s="87"/>
      <c r="F374" s="88"/>
      <c r="G374" s="108"/>
      <c r="H374" s="85"/>
      <c r="I374" s="84">
        <v>2.5</v>
      </c>
      <c r="J374" s="85"/>
      <c r="K374" s="83"/>
      <c r="L374" s="83"/>
      <c r="M374" s="85"/>
      <c r="N374" s="104"/>
      <c r="O374" s="104"/>
      <c r="P374" s="107"/>
      <c r="Q374" s="83"/>
      <c r="R374" s="93">
        <v>0</v>
      </c>
      <c r="S374" s="29" t="s">
        <v>115</v>
      </c>
      <c r="T374" s="30"/>
      <c r="U374" s="31"/>
      <c r="V374" s="31"/>
      <c r="W374" s="31"/>
      <c r="X374" s="31"/>
      <c r="Y374" s="31"/>
      <c r="Z374" s="32" t="str">
        <f t="shared" si="3"/>
        <v/>
      </c>
      <c r="AA374" s="33">
        <v>0</v>
      </c>
      <c r="AB374" s="33">
        <v>0</v>
      </c>
      <c r="AC374" s="102"/>
      <c r="AD374" s="57"/>
      <c r="AE374" s="57"/>
      <c r="AF374" s="104"/>
      <c r="AG374" s="105"/>
      <c r="AH374" s="82"/>
      <c r="AI374" s="82"/>
      <c r="AJ374" s="98"/>
      <c r="AK374" s="100"/>
      <c r="AL374" s="98"/>
      <c r="AM374" s="80"/>
      <c r="AN374" s="80"/>
      <c r="AO374" s="80"/>
      <c r="AP374" s="80"/>
      <c r="AQ374" s="95"/>
      <c r="AR374" s="92"/>
      <c r="AS374" s="83"/>
    </row>
    <row r="375" spans="1:45" ht="15" hidden="1" customHeight="1">
      <c r="A375" s="86"/>
      <c r="B375" s="67"/>
      <c r="C375" s="68"/>
      <c r="D375" s="68"/>
      <c r="E375" s="87"/>
      <c r="F375" s="88"/>
      <c r="G375" s="108"/>
      <c r="H375" s="85"/>
      <c r="I375" s="84"/>
      <c r="J375" s="85"/>
      <c r="K375" s="83"/>
      <c r="L375" s="83"/>
      <c r="M375" s="85"/>
      <c r="N375" s="104"/>
      <c r="O375" s="104"/>
      <c r="P375" s="107"/>
      <c r="Q375" s="83"/>
      <c r="R375" s="60"/>
      <c r="S375" s="29" t="s">
        <v>116</v>
      </c>
      <c r="T375" s="30"/>
      <c r="U375" s="31"/>
      <c r="V375" s="31"/>
      <c r="W375" s="31"/>
      <c r="X375" s="31"/>
      <c r="Y375" s="31"/>
      <c r="Z375" s="32" t="str">
        <f t="shared" si="3"/>
        <v/>
      </c>
      <c r="AA375" s="33">
        <v>0</v>
      </c>
      <c r="AB375" s="33">
        <v>0</v>
      </c>
      <c r="AC375" s="102"/>
      <c r="AD375" s="57"/>
      <c r="AE375" s="57"/>
      <c r="AF375" s="104"/>
      <c r="AG375" s="105"/>
      <c r="AH375" s="82"/>
      <c r="AI375" s="82"/>
      <c r="AJ375" s="98"/>
      <c r="AK375" s="100"/>
      <c r="AL375" s="98"/>
      <c r="AM375" s="80"/>
      <c r="AN375" s="80"/>
      <c r="AO375" s="80"/>
      <c r="AP375" s="80"/>
      <c r="AQ375" s="95"/>
      <c r="AR375" s="115"/>
      <c r="AS375" s="119"/>
    </row>
    <row r="376" spans="1:45" ht="15" hidden="1" customHeight="1">
      <c r="A376" s="86"/>
      <c r="B376" s="67"/>
      <c r="C376" s="68"/>
      <c r="D376" s="68"/>
      <c r="E376" s="87"/>
      <c r="F376" s="88"/>
      <c r="G376" s="108"/>
      <c r="H376" s="85"/>
      <c r="I376" s="84"/>
      <c r="J376" s="85"/>
      <c r="K376" s="83"/>
      <c r="L376" s="83"/>
      <c r="M376" s="85"/>
      <c r="N376" s="104"/>
      <c r="O376" s="104"/>
      <c r="P376" s="107"/>
      <c r="Q376" s="83"/>
      <c r="R376" s="60"/>
      <c r="S376" s="29" t="s">
        <v>117</v>
      </c>
      <c r="T376" s="30"/>
      <c r="U376" s="31"/>
      <c r="V376" s="31"/>
      <c r="W376" s="31"/>
      <c r="X376" s="31"/>
      <c r="Y376" s="31"/>
      <c r="Z376" s="32" t="str">
        <f t="shared" si="3"/>
        <v/>
      </c>
      <c r="AA376" s="33">
        <v>0</v>
      </c>
      <c r="AB376" s="33">
        <v>0</v>
      </c>
      <c r="AC376" s="102"/>
      <c r="AD376" s="57"/>
      <c r="AE376" s="57"/>
      <c r="AF376" s="104"/>
      <c r="AG376" s="105"/>
      <c r="AH376" s="82"/>
      <c r="AI376" s="82"/>
      <c r="AJ376" s="98"/>
      <c r="AK376" s="100"/>
      <c r="AL376" s="98"/>
      <c r="AM376" s="80"/>
      <c r="AN376" s="80"/>
      <c r="AO376" s="80"/>
      <c r="AP376" s="80"/>
      <c r="AQ376" s="95"/>
      <c r="AR376" s="115"/>
      <c r="AS376" s="119"/>
    </row>
    <row r="377" spans="1:45" ht="15" hidden="1" customHeight="1">
      <c r="A377" s="86"/>
      <c r="B377" s="67"/>
      <c r="C377" s="68"/>
      <c r="D377" s="68"/>
      <c r="E377" s="87"/>
      <c r="F377" s="88"/>
      <c r="G377" s="108"/>
      <c r="H377" s="85"/>
      <c r="I377" s="84"/>
      <c r="J377" s="85"/>
      <c r="K377" s="83"/>
      <c r="L377" s="83"/>
      <c r="M377" s="85"/>
      <c r="N377" s="104"/>
      <c r="O377" s="104"/>
      <c r="P377" s="107"/>
      <c r="Q377" s="83"/>
      <c r="R377" s="60"/>
      <c r="S377" s="29" t="s">
        <v>118</v>
      </c>
      <c r="T377" s="30"/>
      <c r="U377" s="31"/>
      <c r="V377" s="31"/>
      <c r="W377" s="31"/>
      <c r="X377" s="31"/>
      <c r="Y377" s="31"/>
      <c r="Z377" s="32" t="str">
        <f t="shared" si="3"/>
        <v/>
      </c>
      <c r="AA377" s="33">
        <v>0</v>
      </c>
      <c r="AB377" s="33">
        <v>0</v>
      </c>
      <c r="AC377" s="102"/>
      <c r="AD377" s="57"/>
      <c r="AE377" s="57"/>
      <c r="AF377" s="104"/>
      <c r="AG377" s="105"/>
      <c r="AH377" s="82"/>
      <c r="AI377" s="82"/>
      <c r="AJ377" s="98"/>
      <c r="AK377" s="100"/>
      <c r="AL377" s="98"/>
      <c r="AM377" s="80"/>
      <c r="AN377" s="80"/>
      <c r="AO377" s="80"/>
      <c r="AP377" s="80"/>
      <c r="AQ377" s="95"/>
      <c r="AR377" s="115"/>
      <c r="AS377" s="119"/>
    </row>
    <row r="378" spans="1:45" ht="15" hidden="1" customHeight="1">
      <c r="A378" s="86"/>
      <c r="B378" s="67"/>
      <c r="C378" s="68"/>
      <c r="D378" s="68"/>
      <c r="E378" s="87"/>
      <c r="F378" s="88"/>
      <c r="G378" s="108"/>
      <c r="H378" s="85"/>
      <c r="I378" s="84"/>
      <c r="J378" s="85"/>
      <c r="K378" s="83"/>
      <c r="L378" s="83"/>
      <c r="M378" s="85"/>
      <c r="N378" s="104"/>
      <c r="O378" s="104"/>
      <c r="P378" s="107"/>
      <c r="Q378" s="83"/>
      <c r="R378" s="60"/>
      <c r="S378" s="29" t="s">
        <v>119</v>
      </c>
      <c r="T378" s="30"/>
      <c r="U378" s="31"/>
      <c r="V378" s="31"/>
      <c r="W378" s="31"/>
      <c r="X378" s="31"/>
      <c r="Y378" s="31"/>
      <c r="Z378" s="32" t="str">
        <f t="shared" si="3"/>
        <v/>
      </c>
      <c r="AA378" s="33">
        <v>0</v>
      </c>
      <c r="AB378" s="33">
        <v>0</v>
      </c>
      <c r="AC378" s="102"/>
      <c r="AD378" s="57"/>
      <c r="AE378" s="57"/>
      <c r="AF378" s="104"/>
      <c r="AG378" s="105"/>
      <c r="AH378" s="82"/>
      <c r="AI378" s="82"/>
      <c r="AJ378" s="98"/>
      <c r="AK378" s="100"/>
      <c r="AL378" s="98"/>
      <c r="AM378" s="80"/>
      <c r="AN378" s="80"/>
      <c r="AO378" s="80"/>
      <c r="AP378" s="80"/>
      <c r="AQ378" s="95"/>
      <c r="AR378" s="115"/>
      <c r="AS378" s="119"/>
    </row>
    <row r="379" spans="1:45" ht="15" customHeight="1">
      <c r="A379" s="66" t="s">
        <v>377</v>
      </c>
      <c r="B379" s="67" t="s">
        <v>355</v>
      </c>
      <c r="C379" s="67" t="s">
        <v>43</v>
      </c>
      <c r="D379" s="67" t="s">
        <v>364</v>
      </c>
      <c r="E379" s="111" t="s">
        <v>365</v>
      </c>
      <c r="F379" s="67" t="s">
        <v>198</v>
      </c>
      <c r="G379" s="91" t="s">
        <v>88</v>
      </c>
      <c r="H379" s="85"/>
      <c r="I379" s="61">
        <v>3.1</v>
      </c>
      <c r="J379" s="110" t="s">
        <v>366</v>
      </c>
      <c r="K379" s="58" t="s">
        <v>137</v>
      </c>
      <c r="L379" s="58" t="s">
        <v>62</v>
      </c>
      <c r="M379" s="110" t="s">
        <v>367</v>
      </c>
      <c r="N379" s="63">
        <v>4</v>
      </c>
      <c r="O379" s="63">
        <v>6</v>
      </c>
      <c r="P379" s="89" t="str">
        <f>IF(AND(N379&lt;&gt;"",O379&lt;&gt;""),IF(AND(N379&gt;5,O379&gt;5),"I",IF(AND(N379&lt;=5,O379&gt;5),"II",IF(AND(N379&gt;5,O379&lt;=5),"IV",IF(AND(N379&lt;=5,O379&lt;=5),"III")))),"")</f>
        <v>II</v>
      </c>
      <c r="Q379" s="58" t="s">
        <v>55</v>
      </c>
      <c r="R379" s="59">
        <v>3</v>
      </c>
      <c r="S379" s="29" t="s">
        <v>124</v>
      </c>
      <c r="T379" s="30" t="s">
        <v>212</v>
      </c>
      <c r="U379" s="31" t="s">
        <v>54</v>
      </c>
      <c r="V379" s="31" t="s">
        <v>51</v>
      </c>
      <c r="W379" s="31" t="s">
        <v>51</v>
      </c>
      <c r="X379" s="31" t="s">
        <v>51</v>
      </c>
      <c r="Y379" s="31" t="s">
        <v>51</v>
      </c>
      <c r="Z379" s="32" t="str">
        <f t="shared" si="3"/>
        <v>Suficiente</v>
      </c>
      <c r="AA379" s="33">
        <v>1</v>
      </c>
      <c r="AB379" s="33">
        <v>0</v>
      </c>
      <c r="AC379" s="54" t="str">
        <f>IF(SUM(R379:R403)&gt;=1,IF((SUM(R379:R403)/COUNTA(Q379:Q403))=1,IF(SUM(AA379:AA403)&gt;=1,IF(SUM(AA379:AA403)/(SUM(AA379:AA403)+SUM(AB379:AB403))=100%,"SI","NO"),"NO"),"NO"),"")</f>
        <v>NO</v>
      </c>
      <c r="AD379" s="56" t="str">
        <f>IF($N379=1,"b","")</f>
        <v/>
      </c>
      <c r="AE379" s="56" t="str">
        <f>IF($O379=1,"b","")</f>
        <v/>
      </c>
      <c r="AF379" s="63">
        <v>4</v>
      </c>
      <c r="AG379" s="63">
        <v>6</v>
      </c>
      <c r="AH379" s="81">
        <v>0</v>
      </c>
      <c r="AI379" s="81">
        <v>0</v>
      </c>
      <c r="AJ379" s="77">
        <v>1</v>
      </c>
      <c r="AK379" s="77">
        <v>1</v>
      </c>
      <c r="AL379" s="77">
        <v>2</v>
      </c>
      <c r="AM379" s="79" t="str">
        <f>IF($AL379&gt;=2,IF(AND($AF379="",$AG379=""),"",IF(AND($AF379&gt;5,$AG379&gt;5),"I","")),"")</f>
        <v/>
      </c>
      <c r="AN379" s="79" t="str">
        <f>IF($AL379&gt;=2,IF(AND($AF379="",$AG379=""),"",IF(AND($AF379&lt;6,$AG379&gt;5),"II","")),"")</f>
        <v>II</v>
      </c>
      <c r="AO379" s="79" t="str">
        <f>IF($AL379&gt;=2,IF(AND($AF379="",$AG379=""),"",IF(AND($AF379&lt;6,$AG379&lt;6),"III","")),"")</f>
        <v/>
      </c>
      <c r="AP379" s="79" t="str">
        <f>IF($AL379&gt;=2,IF(AND($AF379="",$AG379=""),"",IF(AND($AF379&gt;5,$AG379&lt;6),"IV","")),"")</f>
        <v/>
      </c>
      <c r="AQ379" s="76" t="s">
        <v>56</v>
      </c>
      <c r="AR379" s="113" t="s">
        <v>368</v>
      </c>
      <c r="AS379" s="58">
        <v>100</v>
      </c>
    </row>
    <row r="380" spans="1:45" ht="15" customHeight="1">
      <c r="A380" s="66"/>
      <c r="B380" s="67"/>
      <c r="C380" s="67"/>
      <c r="D380" s="67"/>
      <c r="E380" s="111"/>
      <c r="F380" s="67"/>
      <c r="G380" s="91"/>
      <c r="H380" s="85"/>
      <c r="I380" s="61"/>
      <c r="J380" s="110"/>
      <c r="K380" s="58"/>
      <c r="L380" s="58"/>
      <c r="M380" s="110"/>
      <c r="N380" s="63"/>
      <c r="O380" s="63"/>
      <c r="P380" s="90"/>
      <c r="Q380" s="58"/>
      <c r="R380" s="60"/>
      <c r="S380" s="29" t="s">
        <v>126</v>
      </c>
      <c r="T380" s="30"/>
      <c r="U380" s="31"/>
      <c r="V380" s="31"/>
      <c r="W380" s="31"/>
      <c r="X380" s="31"/>
      <c r="Y380" s="31"/>
      <c r="Z380" s="32" t="str">
        <f t="shared" si="3"/>
        <v/>
      </c>
      <c r="AA380" s="33">
        <v>0</v>
      </c>
      <c r="AB380" s="33">
        <v>0</v>
      </c>
      <c r="AC380" s="109"/>
      <c r="AD380" s="57"/>
      <c r="AE380" s="57"/>
      <c r="AF380" s="63"/>
      <c r="AG380" s="63"/>
      <c r="AH380" s="82"/>
      <c r="AI380" s="82"/>
      <c r="AJ380" s="78"/>
      <c r="AK380" s="78"/>
      <c r="AL380" s="78"/>
      <c r="AM380" s="80"/>
      <c r="AN380" s="80"/>
      <c r="AO380" s="80"/>
      <c r="AP380" s="80"/>
      <c r="AQ380" s="76"/>
      <c r="AR380" s="114"/>
      <c r="AS380" s="118"/>
    </row>
    <row r="381" spans="1:45" ht="45" customHeight="1">
      <c r="A381" s="66"/>
      <c r="B381" s="67"/>
      <c r="C381" s="67"/>
      <c r="D381" s="67"/>
      <c r="E381" s="111"/>
      <c r="F381" s="67"/>
      <c r="G381" s="91"/>
      <c r="H381" s="85"/>
      <c r="I381" s="61"/>
      <c r="J381" s="110"/>
      <c r="K381" s="58"/>
      <c r="L381" s="58"/>
      <c r="M381" s="110"/>
      <c r="N381" s="63"/>
      <c r="O381" s="63"/>
      <c r="P381" s="90"/>
      <c r="Q381" s="58"/>
      <c r="R381" s="60"/>
      <c r="S381" s="29" t="s">
        <v>127</v>
      </c>
      <c r="T381" s="30"/>
      <c r="U381" s="31"/>
      <c r="V381" s="31"/>
      <c r="W381" s="31"/>
      <c r="X381" s="31"/>
      <c r="Y381" s="31"/>
      <c r="Z381" s="32" t="str">
        <f t="shared" si="3"/>
        <v/>
      </c>
      <c r="AA381" s="33">
        <v>0</v>
      </c>
      <c r="AB381" s="33">
        <v>0</v>
      </c>
      <c r="AC381" s="109"/>
      <c r="AD381" s="57"/>
      <c r="AE381" s="57"/>
      <c r="AF381" s="63"/>
      <c r="AG381" s="63"/>
      <c r="AH381" s="82"/>
      <c r="AI381" s="82"/>
      <c r="AJ381" s="78"/>
      <c r="AK381" s="78"/>
      <c r="AL381" s="78"/>
      <c r="AM381" s="80"/>
      <c r="AN381" s="80"/>
      <c r="AO381" s="80"/>
      <c r="AP381" s="80"/>
      <c r="AQ381" s="76"/>
      <c r="AR381" s="114"/>
      <c r="AS381" s="118"/>
    </row>
    <row r="382" spans="1:45" ht="15" customHeight="1">
      <c r="A382" s="66"/>
      <c r="B382" s="67"/>
      <c r="C382" s="67"/>
      <c r="D382" s="67"/>
      <c r="E382" s="111"/>
      <c r="F382" s="67"/>
      <c r="G382" s="91"/>
      <c r="H382" s="85"/>
      <c r="I382" s="61"/>
      <c r="J382" s="110"/>
      <c r="K382" s="58"/>
      <c r="L382" s="58"/>
      <c r="M382" s="110"/>
      <c r="N382" s="63"/>
      <c r="O382" s="63"/>
      <c r="P382" s="90"/>
      <c r="Q382" s="58"/>
      <c r="R382" s="60"/>
      <c r="S382" s="29" t="s">
        <v>128</v>
      </c>
      <c r="T382" s="30"/>
      <c r="U382" s="31"/>
      <c r="V382" s="31"/>
      <c r="W382" s="31"/>
      <c r="X382" s="31"/>
      <c r="Y382" s="31"/>
      <c r="Z382" s="32" t="str">
        <f t="shared" si="3"/>
        <v/>
      </c>
      <c r="AA382" s="33">
        <v>0</v>
      </c>
      <c r="AB382" s="33">
        <v>0</v>
      </c>
      <c r="AC382" s="109"/>
      <c r="AD382" s="57"/>
      <c r="AE382" s="57"/>
      <c r="AF382" s="63"/>
      <c r="AG382" s="63"/>
      <c r="AH382" s="82"/>
      <c r="AI382" s="82"/>
      <c r="AJ382" s="78"/>
      <c r="AK382" s="78"/>
      <c r="AL382" s="78"/>
      <c r="AM382" s="80"/>
      <c r="AN382" s="80"/>
      <c r="AO382" s="80"/>
      <c r="AP382" s="80"/>
      <c r="AQ382" s="76"/>
      <c r="AR382" s="114"/>
      <c r="AS382" s="118"/>
    </row>
    <row r="383" spans="1:45" ht="12.75" customHeight="1">
      <c r="A383" s="66"/>
      <c r="B383" s="67"/>
      <c r="C383" s="67"/>
      <c r="D383" s="67"/>
      <c r="E383" s="111"/>
      <c r="F383" s="67"/>
      <c r="G383" s="91"/>
      <c r="H383" s="85"/>
      <c r="I383" s="61"/>
      <c r="J383" s="110"/>
      <c r="K383" s="58"/>
      <c r="L383" s="58"/>
      <c r="M383" s="110"/>
      <c r="N383" s="63"/>
      <c r="O383" s="63"/>
      <c r="P383" s="90"/>
      <c r="Q383" s="58"/>
      <c r="R383" s="60"/>
      <c r="S383" s="29" t="s">
        <v>129</v>
      </c>
      <c r="T383" s="30"/>
      <c r="U383" s="31"/>
      <c r="V383" s="31"/>
      <c r="W383" s="31"/>
      <c r="X383" s="31"/>
      <c r="Y383" s="31"/>
      <c r="Z383" s="32" t="str">
        <f t="shared" si="3"/>
        <v/>
      </c>
      <c r="AA383" s="33">
        <v>0</v>
      </c>
      <c r="AB383" s="33">
        <v>0</v>
      </c>
      <c r="AC383" s="109"/>
      <c r="AD383" s="57"/>
      <c r="AE383" s="57"/>
      <c r="AF383" s="63"/>
      <c r="AG383" s="63"/>
      <c r="AH383" s="82"/>
      <c r="AI383" s="82"/>
      <c r="AJ383" s="78"/>
      <c r="AK383" s="78"/>
      <c r="AL383" s="78"/>
      <c r="AM383" s="80"/>
      <c r="AN383" s="80"/>
      <c r="AO383" s="80"/>
      <c r="AP383" s="80"/>
      <c r="AQ383" s="76"/>
      <c r="AR383" s="114"/>
      <c r="AS383" s="118"/>
    </row>
    <row r="384" spans="1:45" ht="15" hidden="1" customHeight="1">
      <c r="A384" s="66"/>
      <c r="B384" s="67"/>
      <c r="C384" s="67"/>
      <c r="D384" s="67"/>
      <c r="E384" s="111"/>
      <c r="F384" s="67"/>
      <c r="G384" s="91"/>
      <c r="H384" s="85"/>
      <c r="I384" s="61">
        <v>3.2</v>
      </c>
      <c r="J384" s="110" t="s">
        <v>369</v>
      </c>
      <c r="K384" s="58" t="s">
        <v>137</v>
      </c>
      <c r="L384" s="58" t="s">
        <v>62</v>
      </c>
      <c r="M384" s="110"/>
      <c r="N384" s="63"/>
      <c r="O384" s="63"/>
      <c r="P384" s="90"/>
      <c r="Q384" s="58" t="s">
        <v>55</v>
      </c>
      <c r="R384" s="59">
        <v>3</v>
      </c>
      <c r="S384" s="29" t="s">
        <v>131</v>
      </c>
      <c r="T384" s="30"/>
      <c r="U384" s="31"/>
      <c r="V384" s="31"/>
      <c r="W384" s="31"/>
      <c r="X384" s="31"/>
      <c r="Y384" s="31"/>
      <c r="Z384" s="32" t="str">
        <f t="shared" si="3"/>
        <v/>
      </c>
      <c r="AA384" s="33">
        <v>0</v>
      </c>
      <c r="AB384" s="33">
        <v>0</v>
      </c>
      <c r="AC384" s="109"/>
      <c r="AD384" s="57"/>
      <c r="AE384" s="57"/>
      <c r="AF384" s="63"/>
      <c r="AG384" s="63"/>
      <c r="AH384" s="82"/>
      <c r="AI384" s="82"/>
      <c r="AJ384" s="78"/>
      <c r="AK384" s="78"/>
      <c r="AL384" s="78"/>
      <c r="AM384" s="80"/>
      <c r="AN384" s="80"/>
      <c r="AO384" s="80"/>
      <c r="AP384" s="80"/>
      <c r="AQ384" s="76"/>
      <c r="AR384" s="113" t="s">
        <v>370</v>
      </c>
      <c r="AS384" s="34"/>
    </row>
    <row r="385" spans="1:45" ht="15" hidden="1" customHeight="1">
      <c r="A385" s="66"/>
      <c r="B385" s="67"/>
      <c r="C385" s="67"/>
      <c r="D385" s="67"/>
      <c r="E385" s="111"/>
      <c r="F385" s="67"/>
      <c r="G385" s="91"/>
      <c r="H385" s="85"/>
      <c r="I385" s="61"/>
      <c r="J385" s="110"/>
      <c r="K385" s="58"/>
      <c r="L385" s="58"/>
      <c r="M385" s="110"/>
      <c r="N385" s="63"/>
      <c r="O385" s="63"/>
      <c r="P385" s="90"/>
      <c r="Q385" s="58"/>
      <c r="R385" s="60"/>
      <c r="S385" s="29" t="s">
        <v>133</v>
      </c>
      <c r="T385" s="30"/>
      <c r="U385" s="31"/>
      <c r="V385" s="31"/>
      <c r="W385" s="31"/>
      <c r="X385" s="31"/>
      <c r="Y385" s="31"/>
      <c r="Z385" s="32" t="str">
        <f t="shared" si="3"/>
        <v/>
      </c>
      <c r="AA385" s="33">
        <v>0</v>
      </c>
      <c r="AB385" s="33">
        <v>0</v>
      </c>
      <c r="AC385" s="109"/>
      <c r="AD385" s="57"/>
      <c r="AE385" s="57"/>
      <c r="AF385" s="63"/>
      <c r="AG385" s="63"/>
      <c r="AH385" s="82"/>
      <c r="AI385" s="82"/>
      <c r="AJ385" s="78"/>
      <c r="AK385" s="78"/>
      <c r="AL385" s="78"/>
      <c r="AM385" s="80"/>
      <c r="AN385" s="80"/>
      <c r="AO385" s="80"/>
      <c r="AP385" s="80"/>
      <c r="AQ385" s="76"/>
      <c r="AR385" s="114"/>
      <c r="AS385" s="34"/>
    </row>
    <row r="386" spans="1:45" ht="15" hidden="1" customHeight="1">
      <c r="A386" s="66"/>
      <c r="B386" s="67"/>
      <c r="C386" s="67"/>
      <c r="D386" s="67"/>
      <c r="E386" s="111"/>
      <c r="F386" s="67"/>
      <c r="G386" s="91"/>
      <c r="H386" s="85"/>
      <c r="I386" s="61"/>
      <c r="J386" s="110"/>
      <c r="K386" s="58"/>
      <c r="L386" s="58"/>
      <c r="M386" s="110"/>
      <c r="N386" s="63"/>
      <c r="O386" s="63"/>
      <c r="P386" s="90"/>
      <c r="Q386" s="58"/>
      <c r="R386" s="60"/>
      <c r="S386" s="29" t="s">
        <v>134</v>
      </c>
      <c r="T386" s="30"/>
      <c r="U386" s="31"/>
      <c r="V386" s="31"/>
      <c r="W386" s="31"/>
      <c r="X386" s="31"/>
      <c r="Y386" s="31"/>
      <c r="Z386" s="32" t="str">
        <f t="shared" si="3"/>
        <v/>
      </c>
      <c r="AA386" s="33">
        <v>0</v>
      </c>
      <c r="AB386" s="33">
        <v>0</v>
      </c>
      <c r="AC386" s="109"/>
      <c r="AD386" s="57"/>
      <c r="AE386" s="57"/>
      <c r="AF386" s="63"/>
      <c r="AG386" s="63"/>
      <c r="AH386" s="82"/>
      <c r="AI386" s="82"/>
      <c r="AJ386" s="78"/>
      <c r="AK386" s="78"/>
      <c r="AL386" s="78"/>
      <c r="AM386" s="80"/>
      <c r="AN386" s="80"/>
      <c r="AO386" s="80"/>
      <c r="AP386" s="80"/>
      <c r="AQ386" s="76"/>
      <c r="AR386" s="114"/>
      <c r="AS386" s="34"/>
    </row>
    <row r="387" spans="1:45" ht="15" hidden="1" customHeight="1">
      <c r="A387" s="66"/>
      <c r="B387" s="67"/>
      <c r="C387" s="67"/>
      <c r="D387" s="67"/>
      <c r="E387" s="111"/>
      <c r="F387" s="67"/>
      <c r="G387" s="91"/>
      <c r="H387" s="85"/>
      <c r="I387" s="61"/>
      <c r="J387" s="110"/>
      <c r="K387" s="58"/>
      <c r="L387" s="58"/>
      <c r="M387" s="110"/>
      <c r="N387" s="63"/>
      <c r="O387" s="63"/>
      <c r="P387" s="90"/>
      <c r="Q387" s="58"/>
      <c r="R387" s="60"/>
      <c r="S387" s="29" t="s">
        <v>135</v>
      </c>
      <c r="T387" s="30"/>
      <c r="U387" s="31"/>
      <c r="V387" s="31"/>
      <c r="W387" s="31"/>
      <c r="X387" s="31"/>
      <c r="Y387" s="31"/>
      <c r="Z387" s="32" t="str">
        <f t="shared" ref="Z387:Z403" si="4">IF($T387&lt;&gt;"",IF(AND(V387="SI",W387="SI",X387="SI",Y387="SI"),"Suficiente",IF(OR(V387="NO",W387="NO",X387="NO",Y387="NO"),"Deficiente",IF(OR(V387="",W387="",X387="",Y387=""),"Falta Valorar el Control",""))),"")</f>
        <v/>
      </c>
      <c r="AA387" s="33">
        <v>0</v>
      </c>
      <c r="AB387" s="33">
        <v>0</v>
      </c>
      <c r="AC387" s="109"/>
      <c r="AD387" s="57"/>
      <c r="AE387" s="57"/>
      <c r="AF387" s="63"/>
      <c r="AG387" s="63"/>
      <c r="AH387" s="82"/>
      <c r="AI387" s="82"/>
      <c r="AJ387" s="78"/>
      <c r="AK387" s="78"/>
      <c r="AL387" s="78"/>
      <c r="AM387" s="80"/>
      <c r="AN387" s="80"/>
      <c r="AO387" s="80"/>
      <c r="AP387" s="80"/>
      <c r="AQ387" s="76"/>
      <c r="AR387" s="114"/>
      <c r="AS387" s="34"/>
    </row>
    <row r="388" spans="1:45" ht="15" hidden="1" customHeight="1">
      <c r="A388" s="66"/>
      <c r="B388" s="67"/>
      <c r="C388" s="67"/>
      <c r="D388" s="67"/>
      <c r="E388" s="111"/>
      <c r="F388" s="67"/>
      <c r="G388" s="91"/>
      <c r="H388" s="85"/>
      <c r="I388" s="61"/>
      <c r="J388" s="110"/>
      <c r="K388" s="58"/>
      <c r="L388" s="58"/>
      <c r="M388" s="110"/>
      <c r="N388" s="63"/>
      <c r="O388" s="63"/>
      <c r="P388" s="90"/>
      <c r="Q388" s="58"/>
      <c r="R388" s="60"/>
      <c r="S388" s="29" t="s">
        <v>136</v>
      </c>
      <c r="T388" s="30"/>
      <c r="U388" s="31"/>
      <c r="V388" s="31"/>
      <c r="W388" s="31"/>
      <c r="X388" s="31"/>
      <c r="Y388" s="31"/>
      <c r="Z388" s="32" t="str">
        <f t="shared" si="4"/>
        <v/>
      </c>
      <c r="AA388" s="33">
        <v>0</v>
      </c>
      <c r="AB388" s="33">
        <v>0</v>
      </c>
      <c r="AC388" s="109"/>
      <c r="AD388" s="57"/>
      <c r="AE388" s="57"/>
      <c r="AF388" s="63"/>
      <c r="AG388" s="63"/>
      <c r="AH388" s="82"/>
      <c r="AI388" s="82"/>
      <c r="AJ388" s="78"/>
      <c r="AK388" s="78"/>
      <c r="AL388" s="78"/>
      <c r="AM388" s="80"/>
      <c r="AN388" s="80"/>
      <c r="AO388" s="80"/>
      <c r="AP388" s="80"/>
      <c r="AQ388" s="76"/>
      <c r="AR388" s="114"/>
      <c r="AS388" s="34"/>
    </row>
    <row r="389" spans="1:45" ht="15" hidden="1" customHeight="1">
      <c r="A389" s="66"/>
      <c r="B389" s="67"/>
      <c r="C389" s="67"/>
      <c r="D389" s="67"/>
      <c r="E389" s="111"/>
      <c r="F389" s="67"/>
      <c r="G389" s="91"/>
      <c r="H389" s="85"/>
      <c r="I389" s="61">
        <v>3.3</v>
      </c>
      <c r="J389" s="110" t="s">
        <v>371</v>
      </c>
      <c r="K389" s="58" t="s">
        <v>137</v>
      </c>
      <c r="L389" s="58" t="s">
        <v>62</v>
      </c>
      <c r="M389" s="110"/>
      <c r="N389" s="63"/>
      <c r="O389" s="63"/>
      <c r="P389" s="90"/>
      <c r="Q389" s="58"/>
      <c r="R389" s="59">
        <v>0</v>
      </c>
      <c r="S389" s="29" t="s">
        <v>138</v>
      </c>
      <c r="T389" s="30"/>
      <c r="U389" s="31"/>
      <c r="V389" s="31"/>
      <c r="W389" s="31"/>
      <c r="X389" s="31"/>
      <c r="Y389" s="31"/>
      <c r="Z389" s="32" t="str">
        <f t="shared" si="4"/>
        <v/>
      </c>
      <c r="AA389" s="33">
        <v>0</v>
      </c>
      <c r="AB389" s="33">
        <v>0</v>
      </c>
      <c r="AC389" s="109"/>
      <c r="AD389" s="57"/>
      <c r="AE389" s="57"/>
      <c r="AF389" s="63"/>
      <c r="AG389" s="63"/>
      <c r="AH389" s="82"/>
      <c r="AI389" s="82"/>
      <c r="AJ389" s="78"/>
      <c r="AK389" s="78"/>
      <c r="AL389" s="78"/>
      <c r="AM389" s="80"/>
      <c r="AN389" s="80"/>
      <c r="AO389" s="80"/>
      <c r="AP389" s="80"/>
      <c r="AQ389" s="76"/>
      <c r="AR389" s="113" t="s">
        <v>372</v>
      </c>
      <c r="AS389" s="34"/>
    </row>
    <row r="390" spans="1:45" ht="15" hidden="1" customHeight="1">
      <c r="A390" s="66"/>
      <c r="B390" s="67"/>
      <c r="C390" s="67"/>
      <c r="D390" s="67"/>
      <c r="E390" s="111"/>
      <c r="F390" s="67"/>
      <c r="G390" s="91"/>
      <c r="H390" s="85"/>
      <c r="I390" s="61"/>
      <c r="J390" s="110"/>
      <c r="K390" s="58"/>
      <c r="L390" s="58"/>
      <c r="M390" s="110"/>
      <c r="N390" s="63"/>
      <c r="O390" s="63"/>
      <c r="P390" s="90"/>
      <c r="Q390" s="58"/>
      <c r="R390" s="60"/>
      <c r="S390" s="29" t="s">
        <v>140</v>
      </c>
      <c r="T390" s="30"/>
      <c r="U390" s="31"/>
      <c r="V390" s="31"/>
      <c r="W390" s="31"/>
      <c r="X390" s="31"/>
      <c r="Y390" s="31"/>
      <c r="Z390" s="32" t="str">
        <f t="shared" si="4"/>
        <v/>
      </c>
      <c r="AA390" s="33">
        <v>0</v>
      </c>
      <c r="AB390" s="33">
        <v>0</v>
      </c>
      <c r="AC390" s="109"/>
      <c r="AD390" s="57"/>
      <c r="AE390" s="57"/>
      <c r="AF390" s="63"/>
      <c r="AG390" s="63"/>
      <c r="AH390" s="82"/>
      <c r="AI390" s="82"/>
      <c r="AJ390" s="78"/>
      <c r="AK390" s="78"/>
      <c r="AL390" s="78"/>
      <c r="AM390" s="80"/>
      <c r="AN390" s="80"/>
      <c r="AO390" s="80"/>
      <c r="AP390" s="80"/>
      <c r="AQ390" s="76"/>
      <c r="AR390" s="114"/>
      <c r="AS390" s="34"/>
    </row>
    <row r="391" spans="1:45" ht="15" hidden="1" customHeight="1">
      <c r="A391" s="66"/>
      <c r="B391" s="67"/>
      <c r="C391" s="67"/>
      <c r="D391" s="67"/>
      <c r="E391" s="111"/>
      <c r="F391" s="67"/>
      <c r="G391" s="91"/>
      <c r="H391" s="85"/>
      <c r="I391" s="61"/>
      <c r="J391" s="110"/>
      <c r="K391" s="58"/>
      <c r="L391" s="58"/>
      <c r="M391" s="110"/>
      <c r="N391" s="63"/>
      <c r="O391" s="63"/>
      <c r="P391" s="90"/>
      <c r="Q391" s="58"/>
      <c r="R391" s="60"/>
      <c r="S391" s="29" t="s">
        <v>141</v>
      </c>
      <c r="T391" s="30"/>
      <c r="U391" s="31"/>
      <c r="V391" s="31"/>
      <c r="W391" s="31"/>
      <c r="X391" s="31"/>
      <c r="Y391" s="31"/>
      <c r="Z391" s="32" t="str">
        <f t="shared" si="4"/>
        <v/>
      </c>
      <c r="AA391" s="33">
        <v>0</v>
      </c>
      <c r="AB391" s="33">
        <v>0</v>
      </c>
      <c r="AC391" s="109"/>
      <c r="AD391" s="57"/>
      <c r="AE391" s="57"/>
      <c r="AF391" s="63"/>
      <c r="AG391" s="63"/>
      <c r="AH391" s="82"/>
      <c r="AI391" s="82"/>
      <c r="AJ391" s="78"/>
      <c r="AK391" s="78"/>
      <c r="AL391" s="78"/>
      <c r="AM391" s="80"/>
      <c r="AN391" s="80"/>
      <c r="AO391" s="80"/>
      <c r="AP391" s="80"/>
      <c r="AQ391" s="76"/>
      <c r="AR391" s="114"/>
      <c r="AS391" s="34"/>
    </row>
    <row r="392" spans="1:45" ht="15" hidden="1" customHeight="1">
      <c r="A392" s="66"/>
      <c r="B392" s="67"/>
      <c r="C392" s="67"/>
      <c r="D392" s="67"/>
      <c r="E392" s="111"/>
      <c r="F392" s="67"/>
      <c r="G392" s="91"/>
      <c r="H392" s="85"/>
      <c r="I392" s="61"/>
      <c r="J392" s="110"/>
      <c r="K392" s="58"/>
      <c r="L392" s="58"/>
      <c r="M392" s="110"/>
      <c r="N392" s="63"/>
      <c r="O392" s="63"/>
      <c r="P392" s="90"/>
      <c r="Q392" s="58"/>
      <c r="R392" s="60"/>
      <c r="S392" s="29" t="s">
        <v>142</v>
      </c>
      <c r="T392" s="30"/>
      <c r="U392" s="31"/>
      <c r="V392" s="31"/>
      <c r="W392" s="31"/>
      <c r="X392" s="31"/>
      <c r="Y392" s="31"/>
      <c r="Z392" s="32" t="str">
        <f t="shared" si="4"/>
        <v/>
      </c>
      <c r="AA392" s="33">
        <v>0</v>
      </c>
      <c r="AB392" s="33">
        <v>0</v>
      </c>
      <c r="AC392" s="109"/>
      <c r="AD392" s="57"/>
      <c r="AE392" s="57"/>
      <c r="AF392" s="63"/>
      <c r="AG392" s="63"/>
      <c r="AH392" s="82"/>
      <c r="AI392" s="82"/>
      <c r="AJ392" s="78"/>
      <c r="AK392" s="78"/>
      <c r="AL392" s="78"/>
      <c r="AM392" s="80"/>
      <c r="AN392" s="80"/>
      <c r="AO392" s="80"/>
      <c r="AP392" s="80"/>
      <c r="AQ392" s="76"/>
      <c r="AR392" s="114"/>
      <c r="AS392" s="34"/>
    </row>
    <row r="393" spans="1:45" ht="15" hidden="1" customHeight="1">
      <c r="A393" s="66"/>
      <c r="B393" s="67"/>
      <c r="C393" s="67"/>
      <c r="D393" s="67"/>
      <c r="E393" s="111"/>
      <c r="F393" s="67"/>
      <c r="G393" s="91"/>
      <c r="H393" s="85"/>
      <c r="I393" s="61"/>
      <c r="J393" s="110"/>
      <c r="K393" s="58"/>
      <c r="L393" s="58"/>
      <c r="M393" s="110"/>
      <c r="N393" s="63"/>
      <c r="O393" s="63"/>
      <c r="P393" s="90"/>
      <c r="Q393" s="58"/>
      <c r="R393" s="60"/>
      <c r="S393" s="29" t="s">
        <v>143</v>
      </c>
      <c r="T393" s="30"/>
      <c r="U393" s="31"/>
      <c r="V393" s="31"/>
      <c r="W393" s="31"/>
      <c r="X393" s="31"/>
      <c r="Y393" s="31"/>
      <c r="Z393" s="32" t="str">
        <f t="shared" si="4"/>
        <v/>
      </c>
      <c r="AA393" s="33">
        <v>0</v>
      </c>
      <c r="AB393" s="33">
        <v>0</v>
      </c>
      <c r="AC393" s="109"/>
      <c r="AD393" s="57"/>
      <c r="AE393" s="57"/>
      <c r="AF393" s="63"/>
      <c r="AG393" s="63"/>
      <c r="AH393" s="82"/>
      <c r="AI393" s="82"/>
      <c r="AJ393" s="78"/>
      <c r="AK393" s="78"/>
      <c r="AL393" s="78"/>
      <c r="AM393" s="80"/>
      <c r="AN393" s="80"/>
      <c r="AO393" s="80"/>
      <c r="AP393" s="80"/>
      <c r="AQ393" s="76"/>
      <c r="AR393" s="114"/>
      <c r="AS393" s="34"/>
    </row>
    <row r="394" spans="1:45" ht="15" hidden="1" customHeight="1">
      <c r="A394" s="66"/>
      <c r="B394" s="67"/>
      <c r="C394" s="67"/>
      <c r="D394" s="67"/>
      <c r="E394" s="111"/>
      <c r="F394" s="67"/>
      <c r="G394" s="91"/>
      <c r="H394" s="85"/>
      <c r="I394" s="61">
        <v>3.4</v>
      </c>
      <c r="J394" s="110"/>
      <c r="K394" s="58"/>
      <c r="L394" s="58"/>
      <c r="M394" s="110"/>
      <c r="N394" s="63"/>
      <c r="O394" s="63"/>
      <c r="P394" s="90"/>
      <c r="Q394" s="58"/>
      <c r="R394" s="59">
        <v>0</v>
      </c>
      <c r="S394" s="29" t="s">
        <v>144</v>
      </c>
      <c r="T394" s="30"/>
      <c r="U394" s="31"/>
      <c r="V394" s="31"/>
      <c r="W394" s="31"/>
      <c r="X394" s="31"/>
      <c r="Y394" s="31"/>
      <c r="Z394" s="32" t="str">
        <f t="shared" si="4"/>
        <v/>
      </c>
      <c r="AA394" s="33">
        <v>0</v>
      </c>
      <c r="AB394" s="33">
        <v>0</v>
      </c>
      <c r="AC394" s="109"/>
      <c r="AD394" s="57"/>
      <c r="AE394" s="57"/>
      <c r="AF394" s="63"/>
      <c r="AG394" s="63"/>
      <c r="AH394" s="82"/>
      <c r="AI394" s="82"/>
      <c r="AJ394" s="78"/>
      <c r="AK394" s="78"/>
      <c r="AL394" s="78"/>
      <c r="AM394" s="80"/>
      <c r="AN394" s="80"/>
      <c r="AO394" s="80"/>
      <c r="AP394" s="80"/>
      <c r="AQ394" s="76"/>
      <c r="AR394" s="113"/>
      <c r="AS394" s="34"/>
    </row>
    <row r="395" spans="1:45" ht="15" hidden="1" customHeight="1">
      <c r="A395" s="66"/>
      <c r="B395" s="67"/>
      <c r="C395" s="67"/>
      <c r="D395" s="67"/>
      <c r="E395" s="111"/>
      <c r="F395" s="67"/>
      <c r="G395" s="91"/>
      <c r="H395" s="85"/>
      <c r="I395" s="61"/>
      <c r="J395" s="110"/>
      <c r="K395" s="58"/>
      <c r="L395" s="58"/>
      <c r="M395" s="110"/>
      <c r="N395" s="63"/>
      <c r="O395" s="63"/>
      <c r="P395" s="90"/>
      <c r="Q395" s="58"/>
      <c r="R395" s="60"/>
      <c r="S395" s="29" t="s">
        <v>145</v>
      </c>
      <c r="T395" s="30"/>
      <c r="U395" s="31"/>
      <c r="V395" s="31"/>
      <c r="W395" s="31"/>
      <c r="X395" s="31"/>
      <c r="Y395" s="31"/>
      <c r="Z395" s="32" t="str">
        <f t="shared" si="4"/>
        <v/>
      </c>
      <c r="AA395" s="33">
        <v>0</v>
      </c>
      <c r="AB395" s="33">
        <v>0</v>
      </c>
      <c r="AC395" s="109"/>
      <c r="AD395" s="57"/>
      <c r="AE395" s="57"/>
      <c r="AF395" s="63"/>
      <c r="AG395" s="63"/>
      <c r="AH395" s="82"/>
      <c r="AI395" s="82"/>
      <c r="AJ395" s="78"/>
      <c r="AK395" s="78"/>
      <c r="AL395" s="78"/>
      <c r="AM395" s="80"/>
      <c r="AN395" s="80"/>
      <c r="AO395" s="80"/>
      <c r="AP395" s="80"/>
      <c r="AQ395" s="76"/>
      <c r="AR395" s="114"/>
      <c r="AS395" s="34"/>
    </row>
    <row r="396" spans="1:45" ht="15" hidden="1" customHeight="1">
      <c r="A396" s="66"/>
      <c r="B396" s="67"/>
      <c r="C396" s="67"/>
      <c r="D396" s="67"/>
      <c r="E396" s="111"/>
      <c r="F396" s="67"/>
      <c r="G396" s="91"/>
      <c r="H396" s="85"/>
      <c r="I396" s="61"/>
      <c r="J396" s="110"/>
      <c r="K396" s="58"/>
      <c r="L396" s="58"/>
      <c r="M396" s="110"/>
      <c r="N396" s="63"/>
      <c r="O396" s="63"/>
      <c r="P396" s="90"/>
      <c r="Q396" s="58"/>
      <c r="R396" s="60"/>
      <c r="S396" s="29" t="s">
        <v>146</v>
      </c>
      <c r="T396" s="30"/>
      <c r="U396" s="31"/>
      <c r="V396" s="31"/>
      <c r="W396" s="31"/>
      <c r="X396" s="31"/>
      <c r="Y396" s="31"/>
      <c r="Z396" s="32" t="str">
        <f t="shared" si="4"/>
        <v/>
      </c>
      <c r="AA396" s="33">
        <v>0</v>
      </c>
      <c r="AB396" s="33">
        <v>0</v>
      </c>
      <c r="AC396" s="109"/>
      <c r="AD396" s="57"/>
      <c r="AE396" s="57"/>
      <c r="AF396" s="63"/>
      <c r="AG396" s="63"/>
      <c r="AH396" s="82"/>
      <c r="AI396" s="82"/>
      <c r="AJ396" s="78"/>
      <c r="AK396" s="78"/>
      <c r="AL396" s="78"/>
      <c r="AM396" s="80"/>
      <c r="AN396" s="80"/>
      <c r="AO396" s="80"/>
      <c r="AP396" s="80"/>
      <c r="AQ396" s="76"/>
      <c r="AR396" s="114"/>
      <c r="AS396" s="34"/>
    </row>
    <row r="397" spans="1:45" ht="15" hidden="1" customHeight="1">
      <c r="A397" s="66"/>
      <c r="B397" s="67"/>
      <c r="C397" s="67"/>
      <c r="D397" s="67"/>
      <c r="E397" s="111"/>
      <c r="F397" s="67"/>
      <c r="G397" s="91"/>
      <c r="H397" s="85"/>
      <c r="I397" s="61"/>
      <c r="J397" s="110"/>
      <c r="K397" s="58"/>
      <c r="L397" s="58"/>
      <c r="M397" s="110"/>
      <c r="N397" s="63"/>
      <c r="O397" s="63"/>
      <c r="P397" s="90"/>
      <c r="Q397" s="58"/>
      <c r="R397" s="60"/>
      <c r="S397" s="29" t="s">
        <v>147</v>
      </c>
      <c r="T397" s="30"/>
      <c r="U397" s="31"/>
      <c r="V397" s="31"/>
      <c r="W397" s="31"/>
      <c r="X397" s="31"/>
      <c r="Y397" s="31"/>
      <c r="Z397" s="32" t="str">
        <f t="shared" si="4"/>
        <v/>
      </c>
      <c r="AA397" s="33">
        <v>0</v>
      </c>
      <c r="AB397" s="33">
        <v>0</v>
      </c>
      <c r="AC397" s="109"/>
      <c r="AD397" s="57"/>
      <c r="AE397" s="57"/>
      <c r="AF397" s="63"/>
      <c r="AG397" s="63"/>
      <c r="AH397" s="82"/>
      <c r="AI397" s="82"/>
      <c r="AJ397" s="78"/>
      <c r="AK397" s="78"/>
      <c r="AL397" s="78"/>
      <c r="AM397" s="80"/>
      <c r="AN397" s="80"/>
      <c r="AO397" s="80"/>
      <c r="AP397" s="80"/>
      <c r="AQ397" s="76"/>
      <c r="AR397" s="114"/>
      <c r="AS397" s="34"/>
    </row>
    <row r="398" spans="1:45" ht="15" hidden="1" customHeight="1">
      <c r="A398" s="66"/>
      <c r="B398" s="67"/>
      <c r="C398" s="67"/>
      <c r="D398" s="67"/>
      <c r="E398" s="111"/>
      <c r="F398" s="67"/>
      <c r="G398" s="91"/>
      <c r="H398" s="85"/>
      <c r="I398" s="61"/>
      <c r="J398" s="110"/>
      <c r="K398" s="58"/>
      <c r="L398" s="58"/>
      <c r="M398" s="110"/>
      <c r="N398" s="63"/>
      <c r="O398" s="63"/>
      <c r="P398" s="90"/>
      <c r="Q398" s="58"/>
      <c r="R398" s="60"/>
      <c r="S398" s="29" t="s">
        <v>148</v>
      </c>
      <c r="T398" s="30"/>
      <c r="U398" s="31"/>
      <c r="V398" s="31"/>
      <c r="W398" s="31"/>
      <c r="X398" s="31"/>
      <c r="Y398" s="31"/>
      <c r="Z398" s="32" t="str">
        <f t="shared" si="4"/>
        <v/>
      </c>
      <c r="AA398" s="33">
        <v>0</v>
      </c>
      <c r="AB398" s="33">
        <v>0</v>
      </c>
      <c r="AC398" s="109"/>
      <c r="AD398" s="57"/>
      <c r="AE398" s="57"/>
      <c r="AF398" s="63"/>
      <c r="AG398" s="63"/>
      <c r="AH398" s="82"/>
      <c r="AI398" s="82"/>
      <c r="AJ398" s="78"/>
      <c r="AK398" s="78"/>
      <c r="AL398" s="78"/>
      <c r="AM398" s="80"/>
      <c r="AN398" s="80"/>
      <c r="AO398" s="80"/>
      <c r="AP398" s="80"/>
      <c r="AQ398" s="76"/>
      <c r="AR398" s="114"/>
      <c r="AS398" s="34"/>
    </row>
    <row r="399" spans="1:45" ht="15" hidden="1" customHeight="1">
      <c r="A399" s="66"/>
      <c r="B399" s="67"/>
      <c r="C399" s="67"/>
      <c r="D399" s="67"/>
      <c r="E399" s="111"/>
      <c r="F399" s="67"/>
      <c r="G399" s="91"/>
      <c r="H399" s="85"/>
      <c r="I399" s="61">
        <v>3.5</v>
      </c>
      <c r="J399" s="110"/>
      <c r="K399" s="58"/>
      <c r="L399" s="58"/>
      <c r="M399" s="110"/>
      <c r="N399" s="63"/>
      <c r="O399" s="63"/>
      <c r="P399" s="90"/>
      <c r="Q399" s="58"/>
      <c r="R399" s="59">
        <v>0</v>
      </c>
      <c r="S399" s="29" t="s">
        <v>149</v>
      </c>
      <c r="T399" s="30"/>
      <c r="U399" s="31"/>
      <c r="V399" s="31"/>
      <c r="W399" s="31"/>
      <c r="X399" s="31"/>
      <c r="Y399" s="31"/>
      <c r="Z399" s="32" t="str">
        <f t="shared" si="4"/>
        <v/>
      </c>
      <c r="AA399" s="33">
        <v>0</v>
      </c>
      <c r="AB399" s="33">
        <v>0</v>
      </c>
      <c r="AC399" s="109"/>
      <c r="AD399" s="57"/>
      <c r="AE399" s="57"/>
      <c r="AF399" s="63"/>
      <c r="AG399" s="63"/>
      <c r="AH399" s="82"/>
      <c r="AI399" s="82"/>
      <c r="AJ399" s="78"/>
      <c r="AK399" s="78"/>
      <c r="AL399" s="78"/>
      <c r="AM399" s="80"/>
      <c r="AN399" s="80"/>
      <c r="AO399" s="80"/>
      <c r="AP399" s="80"/>
      <c r="AQ399" s="76"/>
      <c r="AR399" s="113"/>
      <c r="AS399" s="34"/>
    </row>
    <row r="400" spans="1:45" ht="15" hidden="1" customHeight="1">
      <c r="A400" s="66"/>
      <c r="B400" s="67"/>
      <c r="C400" s="67"/>
      <c r="D400" s="67"/>
      <c r="E400" s="111"/>
      <c r="F400" s="67"/>
      <c r="G400" s="91"/>
      <c r="H400" s="85"/>
      <c r="I400" s="61"/>
      <c r="J400" s="110"/>
      <c r="K400" s="58"/>
      <c r="L400" s="58"/>
      <c r="M400" s="110"/>
      <c r="N400" s="63"/>
      <c r="O400" s="63"/>
      <c r="P400" s="90"/>
      <c r="Q400" s="58"/>
      <c r="R400" s="60"/>
      <c r="S400" s="29" t="s">
        <v>150</v>
      </c>
      <c r="T400" s="30"/>
      <c r="U400" s="31"/>
      <c r="V400" s="31"/>
      <c r="W400" s="31"/>
      <c r="X400" s="31"/>
      <c r="Y400" s="31"/>
      <c r="Z400" s="32" t="str">
        <f t="shared" si="4"/>
        <v/>
      </c>
      <c r="AA400" s="33">
        <v>0</v>
      </c>
      <c r="AB400" s="33">
        <v>0</v>
      </c>
      <c r="AC400" s="109"/>
      <c r="AD400" s="57"/>
      <c r="AE400" s="57"/>
      <c r="AF400" s="63"/>
      <c r="AG400" s="63"/>
      <c r="AH400" s="82"/>
      <c r="AI400" s="82"/>
      <c r="AJ400" s="78"/>
      <c r="AK400" s="78"/>
      <c r="AL400" s="78"/>
      <c r="AM400" s="80"/>
      <c r="AN400" s="80"/>
      <c r="AO400" s="80"/>
      <c r="AP400" s="80"/>
      <c r="AQ400" s="76"/>
      <c r="AR400" s="114"/>
      <c r="AS400" s="34"/>
    </row>
    <row r="401" spans="1:45" ht="15" hidden="1" customHeight="1">
      <c r="A401" s="66"/>
      <c r="B401" s="67"/>
      <c r="C401" s="67"/>
      <c r="D401" s="67"/>
      <c r="E401" s="111"/>
      <c r="F401" s="67"/>
      <c r="G401" s="91"/>
      <c r="H401" s="85"/>
      <c r="I401" s="61"/>
      <c r="J401" s="110"/>
      <c r="K401" s="58"/>
      <c r="L401" s="58"/>
      <c r="M401" s="110"/>
      <c r="N401" s="63"/>
      <c r="O401" s="63"/>
      <c r="P401" s="90"/>
      <c r="Q401" s="58"/>
      <c r="R401" s="60"/>
      <c r="S401" s="29" t="s">
        <v>151</v>
      </c>
      <c r="T401" s="30"/>
      <c r="U401" s="31"/>
      <c r="V401" s="31"/>
      <c r="W401" s="31"/>
      <c r="X401" s="31"/>
      <c r="Y401" s="31"/>
      <c r="Z401" s="32" t="str">
        <f t="shared" si="4"/>
        <v/>
      </c>
      <c r="AA401" s="33">
        <v>0</v>
      </c>
      <c r="AB401" s="33">
        <v>0</v>
      </c>
      <c r="AC401" s="109"/>
      <c r="AD401" s="57"/>
      <c r="AE401" s="57"/>
      <c r="AF401" s="63"/>
      <c r="AG401" s="63"/>
      <c r="AH401" s="82"/>
      <c r="AI401" s="82"/>
      <c r="AJ401" s="78"/>
      <c r="AK401" s="78"/>
      <c r="AL401" s="78"/>
      <c r="AM401" s="80"/>
      <c r="AN401" s="80"/>
      <c r="AO401" s="80"/>
      <c r="AP401" s="80"/>
      <c r="AQ401" s="76"/>
      <c r="AR401" s="114"/>
      <c r="AS401" s="34"/>
    </row>
    <row r="402" spans="1:45" ht="15" hidden="1" customHeight="1">
      <c r="A402" s="66"/>
      <c r="B402" s="67"/>
      <c r="C402" s="67"/>
      <c r="D402" s="67"/>
      <c r="E402" s="111"/>
      <c r="F402" s="67"/>
      <c r="G402" s="91"/>
      <c r="H402" s="85"/>
      <c r="I402" s="61"/>
      <c r="J402" s="110"/>
      <c r="K402" s="58"/>
      <c r="L402" s="58"/>
      <c r="M402" s="110"/>
      <c r="N402" s="63"/>
      <c r="O402" s="63"/>
      <c r="P402" s="90"/>
      <c r="Q402" s="58"/>
      <c r="R402" s="60"/>
      <c r="S402" s="29" t="s">
        <v>152</v>
      </c>
      <c r="T402" s="30"/>
      <c r="U402" s="31"/>
      <c r="V402" s="31"/>
      <c r="W402" s="31"/>
      <c r="X402" s="31"/>
      <c r="Y402" s="31"/>
      <c r="Z402" s="32" t="str">
        <f t="shared" si="4"/>
        <v/>
      </c>
      <c r="AA402" s="33">
        <v>0</v>
      </c>
      <c r="AB402" s="33">
        <v>0</v>
      </c>
      <c r="AC402" s="109"/>
      <c r="AD402" s="57"/>
      <c r="AE402" s="57"/>
      <c r="AF402" s="63"/>
      <c r="AG402" s="63"/>
      <c r="AH402" s="82"/>
      <c r="AI402" s="82"/>
      <c r="AJ402" s="78"/>
      <c r="AK402" s="78"/>
      <c r="AL402" s="78"/>
      <c r="AM402" s="80"/>
      <c r="AN402" s="80"/>
      <c r="AO402" s="80"/>
      <c r="AP402" s="80"/>
      <c r="AQ402" s="76"/>
      <c r="AR402" s="114"/>
      <c r="AS402" s="34"/>
    </row>
    <row r="403" spans="1:45" ht="12.75" hidden="1" customHeight="1">
      <c r="A403" s="66"/>
      <c r="B403" s="67"/>
      <c r="C403" s="67"/>
      <c r="D403" s="67"/>
      <c r="E403" s="111"/>
      <c r="F403" s="67"/>
      <c r="G403" s="91"/>
      <c r="H403" s="85"/>
      <c r="I403" s="61"/>
      <c r="J403" s="110"/>
      <c r="K403" s="58"/>
      <c r="L403" s="58"/>
      <c r="M403" s="110"/>
      <c r="N403" s="63"/>
      <c r="O403" s="63"/>
      <c r="P403" s="90"/>
      <c r="Q403" s="58"/>
      <c r="R403" s="60"/>
      <c r="S403" s="29" t="s">
        <v>153</v>
      </c>
      <c r="T403" s="30"/>
      <c r="U403" s="31"/>
      <c r="V403" s="31"/>
      <c r="W403" s="31"/>
      <c r="X403" s="31"/>
      <c r="Y403" s="31"/>
      <c r="Z403" s="32" t="str">
        <f t="shared" si="4"/>
        <v/>
      </c>
      <c r="AA403" s="33">
        <v>0</v>
      </c>
      <c r="AB403" s="33">
        <v>0</v>
      </c>
      <c r="AC403" s="109"/>
      <c r="AD403" s="57"/>
      <c r="AE403" s="57"/>
      <c r="AF403" s="63"/>
      <c r="AG403" s="63"/>
      <c r="AH403" s="82"/>
      <c r="AI403" s="82"/>
      <c r="AJ403" s="78"/>
      <c r="AK403" s="78"/>
      <c r="AL403" s="78"/>
      <c r="AM403" s="80"/>
      <c r="AN403" s="80"/>
      <c r="AO403" s="80"/>
      <c r="AP403" s="80"/>
      <c r="AQ403" s="76"/>
      <c r="AR403" s="114"/>
      <c r="AS403" s="34"/>
    </row>
  </sheetData>
  <mergeCells count="1087">
    <mergeCell ref="AS349:AS353"/>
    <mergeCell ref="AS354:AS358"/>
    <mergeCell ref="AS359:AS363"/>
    <mergeCell ref="AS364:AS368"/>
    <mergeCell ref="AS369:AS373"/>
    <mergeCell ref="AS374:AS378"/>
    <mergeCell ref="AS379:AS383"/>
    <mergeCell ref="AS2:AS3"/>
    <mergeCell ref="AS259:AS263"/>
    <mergeCell ref="AS264:AS268"/>
    <mergeCell ref="AS269:AS273"/>
    <mergeCell ref="AS274:AS278"/>
    <mergeCell ref="AS279:AS283"/>
    <mergeCell ref="AS284:AS288"/>
    <mergeCell ref="AS289:AS293"/>
    <mergeCell ref="AS294:AS298"/>
    <mergeCell ref="AS299:AS303"/>
    <mergeCell ref="AS304:AS308"/>
    <mergeCell ref="AS309:AS313"/>
    <mergeCell ref="AS314:AS318"/>
    <mergeCell ref="AS319:AS323"/>
    <mergeCell ref="AS324:AS328"/>
    <mergeCell ref="AS329:AS333"/>
    <mergeCell ref="AS334:AS338"/>
    <mergeCell ref="AS339:AS343"/>
    <mergeCell ref="AS174:AS178"/>
    <mergeCell ref="AS179:AS183"/>
    <mergeCell ref="AS184:AS188"/>
    <mergeCell ref="AS189:AS193"/>
    <mergeCell ref="AS194:AS198"/>
    <mergeCell ref="AS199:AS203"/>
    <mergeCell ref="AS94:AS98"/>
    <mergeCell ref="AS99:AS103"/>
    <mergeCell ref="AS104:AS108"/>
    <mergeCell ref="AS109:AS113"/>
    <mergeCell ref="AS114:AS118"/>
    <mergeCell ref="AS119:AS123"/>
    <mergeCell ref="AS124:AS128"/>
    <mergeCell ref="AS129:AS133"/>
    <mergeCell ref="AS134:AS138"/>
    <mergeCell ref="AS139:AS143"/>
    <mergeCell ref="AS144:AS148"/>
    <mergeCell ref="AS149:AS153"/>
    <mergeCell ref="AS154:AS158"/>
    <mergeCell ref="AS159:AS163"/>
    <mergeCell ref="AS164:AS168"/>
    <mergeCell ref="AS169:AS173"/>
    <mergeCell ref="AS344:AS348"/>
    <mergeCell ref="I399:I403"/>
    <mergeCell ref="J399:J403"/>
    <mergeCell ref="K399:K403"/>
    <mergeCell ref="AS4:AS8"/>
    <mergeCell ref="AS9:AS13"/>
    <mergeCell ref="AS14:AS18"/>
    <mergeCell ref="AS19:AS23"/>
    <mergeCell ref="AS24:AS28"/>
    <mergeCell ref="AS29:AS33"/>
    <mergeCell ref="AS34:AS38"/>
    <mergeCell ref="AS39:AS43"/>
    <mergeCell ref="AS44:AS48"/>
    <mergeCell ref="AS49:AS53"/>
    <mergeCell ref="AS54:AS58"/>
    <mergeCell ref="AS59:AS63"/>
    <mergeCell ref="AS64:AS68"/>
    <mergeCell ref="AS69:AS73"/>
    <mergeCell ref="AS74:AS78"/>
    <mergeCell ref="AS79:AS83"/>
    <mergeCell ref="AS84:AS88"/>
    <mergeCell ref="AS204:AS208"/>
    <mergeCell ref="AS209:AS213"/>
    <mergeCell ref="AS214:AS218"/>
    <mergeCell ref="AS219:AS223"/>
    <mergeCell ref="AS224:AS228"/>
    <mergeCell ref="AS229:AS233"/>
    <mergeCell ref="AS234:AS238"/>
    <mergeCell ref="AS239:AS243"/>
    <mergeCell ref="AS244:AS248"/>
    <mergeCell ref="AS249:AS253"/>
    <mergeCell ref="AS254:AS258"/>
    <mergeCell ref="AS89:AS93"/>
    <mergeCell ref="L384:L388"/>
    <mergeCell ref="Q384:Q388"/>
    <mergeCell ref="R384:R388"/>
    <mergeCell ref="AR384:AR388"/>
    <mergeCell ref="AL379:AL403"/>
    <mergeCell ref="AM379:AM403"/>
    <mergeCell ref="AN379:AN403"/>
    <mergeCell ref="AO379:AO403"/>
    <mergeCell ref="AP379:AP403"/>
    <mergeCell ref="AQ379:AQ403"/>
    <mergeCell ref="AF379:AF403"/>
    <mergeCell ref="AG379:AG403"/>
    <mergeCell ref="AH379:AH403"/>
    <mergeCell ref="AI379:AI403"/>
    <mergeCell ref="N379:N403"/>
    <mergeCell ref="O379:O403"/>
    <mergeCell ref="AR399:AR403"/>
    <mergeCell ref="L399:L403"/>
    <mergeCell ref="Q399:Q403"/>
    <mergeCell ref="R399:R403"/>
    <mergeCell ref="AJ379:AJ403"/>
    <mergeCell ref="AK379:AK403"/>
    <mergeCell ref="P379:P403"/>
    <mergeCell ref="Q379:Q383"/>
    <mergeCell ref="R379:R383"/>
    <mergeCell ref="AC379:AC403"/>
    <mergeCell ref="AD379:AD403"/>
    <mergeCell ref="AE379:AE403"/>
    <mergeCell ref="J379:J383"/>
    <mergeCell ref="K379:K383"/>
    <mergeCell ref="L379:L383"/>
    <mergeCell ref="M379:M403"/>
    <mergeCell ref="AR389:AR393"/>
    <mergeCell ref="I394:I398"/>
    <mergeCell ref="J394:J398"/>
    <mergeCell ref="K394:K398"/>
    <mergeCell ref="L394:L398"/>
    <mergeCell ref="Q394:Q398"/>
    <mergeCell ref="R394:R398"/>
    <mergeCell ref="AR394:AR398"/>
    <mergeCell ref="I389:I393"/>
    <mergeCell ref="J389:J393"/>
    <mergeCell ref="K389:K393"/>
    <mergeCell ref="L389:L393"/>
    <mergeCell ref="Q389:Q393"/>
    <mergeCell ref="AR379:AR383"/>
    <mergeCell ref="I384:I388"/>
    <mergeCell ref="J384:J388"/>
    <mergeCell ref="K384:K388"/>
    <mergeCell ref="A379:A403"/>
    <mergeCell ref="B379:B403"/>
    <mergeCell ref="C379:C403"/>
    <mergeCell ref="D379:D403"/>
    <mergeCell ref="E379:E403"/>
    <mergeCell ref="F379:F403"/>
    <mergeCell ref="G379:G403"/>
    <mergeCell ref="H379:H403"/>
    <mergeCell ref="I379:I383"/>
    <mergeCell ref="I374:I378"/>
    <mergeCell ref="J374:J378"/>
    <mergeCell ref="K374:K378"/>
    <mergeCell ref="L374:L378"/>
    <mergeCell ref="Q374:Q378"/>
    <mergeCell ref="R374:R378"/>
    <mergeCell ref="AJ354:AJ378"/>
    <mergeCell ref="AK354:AK378"/>
    <mergeCell ref="P354:P378"/>
    <mergeCell ref="Q354:Q358"/>
    <mergeCell ref="R354:R358"/>
    <mergeCell ref="AC354:AC378"/>
    <mergeCell ref="AD354:AD378"/>
    <mergeCell ref="AE354:AE378"/>
    <mergeCell ref="J354:J358"/>
    <mergeCell ref="K354:K358"/>
    <mergeCell ref="L354:L358"/>
    <mergeCell ref="M354:M378"/>
    <mergeCell ref="N354:N378"/>
    <mergeCell ref="O354:O378"/>
    <mergeCell ref="K369:K373"/>
    <mergeCell ref="L369:L373"/>
    <mergeCell ref="R389:R393"/>
    <mergeCell ref="Q369:Q373"/>
    <mergeCell ref="R369:R373"/>
    <mergeCell ref="AR369:AR373"/>
    <mergeCell ref="I364:I368"/>
    <mergeCell ref="J364:J368"/>
    <mergeCell ref="K364:K368"/>
    <mergeCell ref="L364:L368"/>
    <mergeCell ref="Q364:Q368"/>
    <mergeCell ref="R364:R368"/>
    <mergeCell ref="AR354:AR358"/>
    <mergeCell ref="I359:I363"/>
    <mergeCell ref="J359:J363"/>
    <mergeCell ref="K359:K363"/>
    <mergeCell ref="L359:L363"/>
    <mergeCell ref="Q359:Q363"/>
    <mergeCell ref="R359:R363"/>
    <mergeCell ref="AR359:AR363"/>
    <mergeCell ref="AL354:AL378"/>
    <mergeCell ref="AM354:AM378"/>
    <mergeCell ref="AN354:AN378"/>
    <mergeCell ref="AO354:AO378"/>
    <mergeCell ref="AP354:AP378"/>
    <mergeCell ref="AQ354:AQ378"/>
    <mergeCell ref="AF354:AF378"/>
    <mergeCell ref="AG354:AG378"/>
    <mergeCell ref="AH354:AH378"/>
    <mergeCell ref="AI354:AI378"/>
    <mergeCell ref="AR374:AR378"/>
    <mergeCell ref="A354:A378"/>
    <mergeCell ref="B354:B378"/>
    <mergeCell ref="C354:C378"/>
    <mergeCell ref="D354:D378"/>
    <mergeCell ref="E354:E378"/>
    <mergeCell ref="F354:F378"/>
    <mergeCell ref="G354:G378"/>
    <mergeCell ref="H354:H378"/>
    <mergeCell ref="I354:I358"/>
    <mergeCell ref="I349:I353"/>
    <mergeCell ref="J349:J353"/>
    <mergeCell ref="K349:K353"/>
    <mergeCell ref="L349:L353"/>
    <mergeCell ref="Q349:Q353"/>
    <mergeCell ref="R349:R353"/>
    <mergeCell ref="AR339:AR343"/>
    <mergeCell ref="I344:I348"/>
    <mergeCell ref="J344:J348"/>
    <mergeCell ref="K344:K348"/>
    <mergeCell ref="L344:L348"/>
    <mergeCell ref="Q344:Q348"/>
    <mergeCell ref="R344:R348"/>
    <mergeCell ref="AR344:AR348"/>
    <mergeCell ref="I339:I343"/>
    <mergeCell ref="J339:J343"/>
    <mergeCell ref="K339:K343"/>
    <mergeCell ref="L339:L343"/>
    <mergeCell ref="Q339:Q343"/>
    <mergeCell ref="R339:R343"/>
    <mergeCell ref="AR364:AR368"/>
    <mergeCell ref="I369:I373"/>
    <mergeCell ref="J369:J373"/>
    <mergeCell ref="J334:J338"/>
    <mergeCell ref="K334:K338"/>
    <mergeCell ref="L334:L338"/>
    <mergeCell ref="Q334:Q338"/>
    <mergeCell ref="R334:R338"/>
    <mergeCell ref="AR334:AR338"/>
    <mergeCell ref="AL329:AL353"/>
    <mergeCell ref="AM329:AM353"/>
    <mergeCell ref="AN329:AN353"/>
    <mergeCell ref="AO329:AO353"/>
    <mergeCell ref="AP329:AP353"/>
    <mergeCell ref="AQ329:AQ353"/>
    <mergeCell ref="AF329:AF353"/>
    <mergeCell ref="AG329:AG353"/>
    <mergeCell ref="AH329:AH353"/>
    <mergeCell ref="AI329:AI353"/>
    <mergeCell ref="AJ329:AJ353"/>
    <mergeCell ref="AK329:AK353"/>
    <mergeCell ref="P329:P353"/>
    <mergeCell ref="Q329:Q333"/>
    <mergeCell ref="R329:R333"/>
    <mergeCell ref="AC329:AC353"/>
    <mergeCell ref="AD329:AD353"/>
    <mergeCell ref="AE329:AE353"/>
    <mergeCell ref="J329:J333"/>
    <mergeCell ref="K329:K333"/>
    <mergeCell ref="L329:L333"/>
    <mergeCell ref="M329:M353"/>
    <mergeCell ref="N329:N353"/>
    <mergeCell ref="O329:O353"/>
    <mergeCell ref="AR349:AR353"/>
    <mergeCell ref="AR324:AR328"/>
    <mergeCell ref="A329:A353"/>
    <mergeCell ref="B329:B353"/>
    <mergeCell ref="C329:C353"/>
    <mergeCell ref="D329:D353"/>
    <mergeCell ref="E329:E353"/>
    <mergeCell ref="F329:F353"/>
    <mergeCell ref="G329:G353"/>
    <mergeCell ref="H329:H353"/>
    <mergeCell ref="I329:I333"/>
    <mergeCell ref="I324:I328"/>
    <mergeCell ref="J324:J328"/>
    <mergeCell ref="K324:K328"/>
    <mergeCell ref="L324:L328"/>
    <mergeCell ref="Q324:Q328"/>
    <mergeCell ref="R324:R328"/>
    <mergeCell ref="AR314:AR318"/>
    <mergeCell ref="I319:I323"/>
    <mergeCell ref="J319:J323"/>
    <mergeCell ref="K319:K323"/>
    <mergeCell ref="L319:L323"/>
    <mergeCell ref="Q319:Q323"/>
    <mergeCell ref="R319:R323"/>
    <mergeCell ref="AR319:AR323"/>
    <mergeCell ref="I314:I318"/>
    <mergeCell ref="J314:J318"/>
    <mergeCell ref="K314:K318"/>
    <mergeCell ref="L314:L318"/>
    <mergeCell ref="Q314:Q318"/>
    <mergeCell ref="R314:R318"/>
    <mergeCell ref="AR329:AR333"/>
    <mergeCell ref="I334:I338"/>
    <mergeCell ref="AR304:AR308"/>
    <mergeCell ref="I309:I313"/>
    <mergeCell ref="J309:J313"/>
    <mergeCell ref="K309:K313"/>
    <mergeCell ref="L309:L313"/>
    <mergeCell ref="Q309:Q313"/>
    <mergeCell ref="R309:R313"/>
    <mergeCell ref="AR309:AR313"/>
    <mergeCell ref="AL304:AL328"/>
    <mergeCell ref="AM304:AM328"/>
    <mergeCell ref="AN304:AN328"/>
    <mergeCell ref="AO304:AO328"/>
    <mergeCell ref="AP304:AP328"/>
    <mergeCell ref="AQ304:AQ328"/>
    <mergeCell ref="AF304:AF328"/>
    <mergeCell ref="AG304:AG328"/>
    <mergeCell ref="AH304:AH328"/>
    <mergeCell ref="AI304:AI328"/>
    <mergeCell ref="AJ304:AJ328"/>
    <mergeCell ref="AK304:AK328"/>
    <mergeCell ref="P304:P328"/>
    <mergeCell ref="Q304:Q308"/>
    <mergeCell ref="R304:R308"/>
    <mergeCell ref="AC304:AC328"/>
    <mergeCell ref="AD304:AD328"/>
    <mergeCell ref="AE304:AE328"/>
    <mergeCell ref="J304:J308"/>
    <mergeCell ref="K304:K308"/>
    <mergeCell ref="L304:L308"/>
    <mergeCell ref="M304:M328"/>
    <mergeCell ref="N304:N328"/>
    <mergeCell ref="O304:O328"/>
    <mergeCell ref="J279:J283"/>
    <mergeCell ref="K279:K283"/>
    <mergeCell ref="L279:L283"/>
    <mergeCell ref="M279:M303"/>
    <mergeCell ref="N279:N303"/>
    <mergeCell ref="O279:O303"/>
    <mergeCell ref="AR299:AR303"/>
    <mergeCell ref="A304:A328"/>
    <mergeCell ref="B304:B328"/>
    <mergeCell ref="C304:C328"/>
    <mergeCell ref="D304:D328"/>
    <mergeCell ref="E304:E328"/>
    <mergeCell ref="F304:F328"/>
    <mergeCell ref="G304:G328"/>
    <mergeCell ref="H304:H328"/>
    <mergeCell ref="I304:I308"/>
    <mergeCell ref="I299:I303"/>
    <mergeCell ref="J299:J303"/>
    <mergeCell ref="K299:K303"/>
    <mergeCell ref="L299:L303"/>
    <mergeCell ref="Q299:Q303"/>
    <mergeCell ref="R299:R303"/>
    <mergeCell ref="AR289:AR293"/>
    <mergeCell ref="I294:I298"/>
    <mergeCell ref="J294:J298"/>
    <mergeCell ref="K294:K298"/>
    <mergeCell ref="L294:L298"/>
    <mergeCell ref="Q294:Q298"/>
    <mergeCell ref="R294:R298"/>
    <mergeCell ref="AR294:AR298"/>
    <mergeCell ref="I289:I293"/>
    <mergeCell ref="J289:J293"/>
    <mergeCell ref="K284:K288"/>
    <mergeCell ref="L284:L288"/>
    <mergeCell ref="Q284:Q288"/>
    <mergeCell ref="R284:R288"/>
    <mergeCell ref="AR284:AR288"/>
    <mergeCell ref="AL279:AL303"/>
    <mergeCell ref="AM279:AM303"/>
    <mergeCell ref="AN279:AN303"/>
    <mergeCell ref="AO279:AO303"/>
    <mergeCell ref="AP279:AP303"/>
    <mergeCell ref="AQ279:AQ303"/>
    <mergeCell ref="AF279:AF303"/>
    <mergeCell ref="AG279:AG303"/>
    <mergeCell ref="AH279:AH303"/>
    <mergeCell ref="AI279:AI303"/>
    <mergeCell ref="AJ279:AJ303"/>
    <mergeCell ref="AK279:AK303"/>
    <mergeCell ref="P279:P303"/>
    <mergeCell ref="Q279:Q283"/>
    <mergeCell ref="R279:R283"/>
    <mergeCell ref="AC279:AC303"/>
    <mergeCell ref="AD279:AD303"/>
    <mergeCell ref="AE279:AE303"/>
    <mergeCell ref="K289:K293"/>
    <mergeCell ref="L289:L293"/>
    <mergeCell ref="Q289:Q293"/>
    <mergeCell ref="R289:R293"/>
    <mergeCell ref="A279:A303"/>
    <mergeCell ref="B279:B303"/>
    <mergeCell ref="C279:C303"/>
    <mergeCell ref="D279:D303"/>
    <mergeCell ref="E279:E303"/>
    <mergeCell ref="F279:F303"/>
    <mergeCell ref="G279:G303"/>
    <mergeCell ref="H279:H303"/>
    <mergeCell ref="I279:I283"/>
    <mergeCell ref="I274:I278"/>
    <mergeCell ref="J274:J278"/>
    <mergeCell ref="K274:K278"/>
    <mergeCell ref="L274:L278"/>
    <mergeCell ref="Q274:Q278"/>
    <mergeCell ref="R274:R278"/>
    <mergeCell ref="AR264:AR268"/>
    <mergeCell ref="I269:I273"/>
    <mergeCell ref="J269:J273"/>
    <mergeCell ref="K269:K273"/>
    <mergeCell ref="L269:L273"/>
    <mergeCell ref="Q269:Q273"/>
    <mergeCell ref="R269:R273"/>
    <mergeCell ref="AR269:AR273"/>
    <mergeCell ref="I264:I268"/>
    <mergeCell ref="J264:J268"/>
    <mergeCell ref="K264:K268"/>
    <mergeCell ref="L264:L268"/>
    <mergeCell ref="Q264:Q268"/>
    <mergeCell ref="R264:R268"/>
    <mergeCell ref="AR279:AR283"/>
    <mergeCell ref="I284:I288"/>
    <mergeCell ref="J284:J288"/>
    <mergeCell ref="J259:J263"/>
    <mergeCell ref="K259:K263"/>
    <mergeCell ref="L259:L263"/>
    <mergeCell ref="Q259:Q263"/>
    <mergeCell ref="R259:R263"/>
    <mergeCell ref="AR259:AR263"/>
    <mergeCell ref="AL254:AL278"/>
    <mergeCell ref="AM254:AM278"/>
    <mergeCell ref="AN254:AN278"/>
    <mergeCell ref="AO254:AO278"/>
    <mergeCell ref="AP254:AP278"/>
    <mergeCell ref="AQ254:AQ278"/>
    <mergeCell ref="AF254:AF278"/>
    <mergeCell ref="AG254:AG278"/>
    <mergeCell ref="AH254:AH278"/>
    <mergeCell ref="AI254:AI278"/>
    <mergeCell ref="AJ254:AJ278"/>
    <mergeCell ref="AK254:AK278"/>
    <mergeCell ref="P254:P278"/>
    <mergeCell ref="Q254:Q258"/>
    <mergeCell ref="R254:R258"/>
    <mergeCell ref="AC254:AC278"/>
    <mergeCell ref="AD254:AD278"/>
    <mergeCell ref="AE254:AE278"/>
    <mergeCell ref="J254:J258"/>
    <mergeCell ref="K254:K258"/>
    <mergeCell ref="L254:L258"/>
    <mergeCell ref="M254:M278"/>
    <mergeCell ref="N254:N278"/>
    <mergeCell ref="O254:O278"/>
    <mergeCell ref="AR274:AR278"/>
    <mergeCell ref="AR249:AR253"/>
    <mergeCell ref="A254:A278"/>
    <mergeCell ref="B254:B278"/>
    <mergeCell ref="C254:C278"/>
    <mergeCell ref="D254:D278"/>
    <mergeCell ref="E254:E278"/>
    <mergeCell ref="F254:F278"/>
    <mergeCell ref="G254:G278"/>
    <mergeCell ref="H254:H278"/>
    <mergeCell ref="I254:I258"/>
    <mergeCell ref="I249:I253"/>
    <mergeCell ref="J249:J253"/>
    <mergeCell ref="K249:K253"/>
    <mergeCell ref="L249:L253"/>
    <mergeCell ref="Q249:Q253"/>
    <mergeCell ref="R249:R253"/>
    <mergeCell ref="AR239:AR243"/>
    <mergeCell ref="I244:I248"/>
    <mergeCell ref="J244:J248"/>
    <mergeCell ref="K244:K248"/>
    <mergeCell ref="L244:L248"/>
    <mergeCell ref="Q244:Q248"/>
    <mergeCell ref="R244:R248"/>
    <mergeCell ref="AR244:AR248"/>
    <mergeCell ref="I239:I243"/>
    <mergeCell ref="J239:J243"/>
    <mergeCell ref="K239:K243"/>
    <mergeCell ref="L239:L243"/>
    <mergeCell ref="Q239:Q243"/>
    <mergeCell ref="R239:R243"/>
    <mergeCell ref="AR254:AR258"/>
    <mergeCell ref="I259:I263"/>
    <mergeCell ref="AR229:AR233"/>
    <mergeCell ref="I234:I238"/>
    <mergeCell ref="J234:J238"/>
    <mergeCell ref="K234:K238"/>
    <mergeCell ref="L234:L238"/>
    <mergeCell ref="Q234:Q238"/>
    <mergeCell ref="R234:R238"/>
    <mergeCell ref="AR234:AR238"/>
    <mergeCell ref="AL229:AL253"/>
    <mergeCell ref="AM229:AM253"/>
    <mergeCell ref="AN229:AN253"/>
    <mergeCell ref="AO229:AO253"/>
    <mergeCell ref="AP229:AP253"/>
    <mergeCell ref="AQ229:AQ253"/>
    <mergeCell ref="AF229:AF253"/>
    <mergeCell ref="AG229:AG253"/>
    <mergeCell ref="AH229:AH253"/>
    <mergeCell ref="AI229:AI253"/>
    <mergeCell ref="AJ229:AJ253"/>
    <mergeCell ref="AK229:AK253"/>
    <mergeCell ref="P229:P253"/>
    <mergeCell ref="Q229:Q233"/>
    <mergeCell ref="R229:R233"/>
    <mergeCell ref="AC229:AC253"/>
    <mergeCell ref="AD229:AD253"/>
    <mergeCell ref="AE229:AE253"/>
    <mergeCell ref="J229:J233"/>
    <mergeCell ref="K229:K233"/>
    <mergeCell ref="L229:L233"/>
    <mergeCell ref="M229:M253"/>
    <mergeCell ref="N229:N253"/>
    <mergeCell ref="O229:O253"/>
    <mergeCell ref="J204:J208"/>
    <mergeCell ref="K204:K208"/>
    <mergeCell ref="L204:L208"/>
    <mergeCell ref="M204:M228"/>
    <mergeCell ref="N204:N228"/>
    <mergeCell ref="O204:O228"/>
    <mergeCell ref="AR224:AR228"/>
    <mergeCell ref="A229:A253"/>
    <mergeCell ref="B229:B253"/>
    <mergeCell ref="C229:C253"/>
    <mergeCell ref="D229:D253"/>
    <mergeCell ref="E229:E253"/>
    <mergeCell ref="F229:F253"/>
    <mergeCell ref="G229:G253"/>
    <mergeCell ref="H229:H253"/>
    <mergeCell ref="I229:I233"/>
    <mergeCell ref="I224:I228"/>
    <mergeCell ref="J224:J228"/>
    <mergeCell ref="K224:K228"/>
    <mergeCell ref="L224:L228"/>
    <mergeCell ref="Q224:Q228"/>
    <mergeCell ref="R224:R228"/>
    <mergeCell ref="AR214:AR218"/>
    <mergeCell ref="I219:I223"/>
    <mergeCell ref="J219:J223"/>
    <mergeCell ref="K219:K223"/>
    <mergeCell ref="L219:L223"/>
    <mergeCell ref="Q219:Q223"/>
    <mergeCell ref="R219:R223"/>
    <mergeCell ref="AR219:AR223"/>
    <mergeCell ref="I214:I218"/>
    <mergeCell ref="J214:J218"/>
    <mergeCell ref="K209:K213"/>
    <mergeCell ref="L209:L213"/>
    <mergeCell ref="Q209:Q213"/>
    <mergeCell ref="R209:R213"/>
    <mergeCell ref="AR209:AR213"/>
    <mergeCell ref="AL204:AL228"/>
    <mergeCell ref="AM204:AM228"/>
    <mergeCell ref="AN204:AN228"/>
    <mergeCell ref="AO204:AO228"/>
    <mergeCell ref="AP204:AP228"/>
    <mergeCell ref="AQ204:AQ228"/>
    <mergeCell ref="AF204:AF228"/>
    <mergeCell ref="AG204:AG228"/>
    <mergeCell ref="AH204:AH228"/>
    <mergeCell ref="AI204:AI228"/>
    <mergeCell ref="AJ204:AJ228"/>
    <mergeCell ref="AK204:AK228"/>
    <mergeCell ref="P204:P228"/>
    <mergeCell ref="Q204:Q208"/>
    <mergeCell ref="R204:R208"/>
    <mergeCell ref="AC204:AC228"/>
    <mergeCell ref="AD204:AD228"/>
    <mergeCell ref="AE204:AE228"/>
    <mergeCell ref="K214:K218"/>
    <mergeCell ref="L214:L218"/>
    <mergeCell ref="Q214:Q218"/>
    <mergeCell ref="R214:R218"/>
    <mergeCell ref="A204:A228"/>
    <mergeCell ref="B204:B228"/>
    <mergeCell ref="C204:C228"/>
    <mergeCell ref="D204:D228"/>
    <mergeCell ref="E204:E228"/>
    <mergeCell ref="F204:F228"/>
    <mergeCell ref="G204:G228"/>
    <mergeCell ref="H204:H228"/>
    <mergeCell ref="I204:I208"/>
    <mergeCell ref="I199:I203"/>
    <mergeCell ref="J199:J203"/>
    <mergeCell ref="K199:K203"/>
    <mergeCell ref="L199:L203"/>
    <mergeCell ref="Q199:Q203"/>
    <mergeCell ref="R199:R203"/>
    <mergeCell ref="AR189:AR193"/>
    <mergeCell ref="I194:I198"/>
    <mergeCell ref="J194:J198"/>
    <mergeCell ref="K194:K198"/>
    <mergeCell ref="L194:L198"/>
    <mergeCell ref="Q194:Q198"/>
    <mergeCell ref="R194:R198"/>
    <mergeCell ref="AR194:AR198"/>
    <mergeCell ref="I189:I193"/>
    <mergeCell ref="J189:J193"/>
    <mergeCell ref="K189:K193"/>
    <mergeCell ref="L189:L193"/>
    <mergeCell ref="Q189:Q193"/>
    <mergeCell ref="R189:R193"/>
    <mergeCell ref="AR204:AR208"/>
    <mergeCell ref="I209:I213"/>
    <mergeCell ref="J209:J213"/>
    <mergeCell ref="J184:J188"/>
    <mergeCell ref="K184:K188"/>
    <mergeCell ref="L184:L188"/>
    <mergeCell ref="Q184:Q188"/>
    <mergeCell ref="R184:R188"/>
    <mergeCell ref="AR184:AR188"/>
    <mergeCell ref="AL179:AL203"/>
    <mergeCell ref="AM179:AM203"/>
    <mergeCell ref="AN179:AN203"/>
    <mergeCell ref="AO179:AO203"/>
    <mergeCell ref="AP179:AP203"/>
    <mergeCell ref="AQ179:AQ203"/>
    <mergeCell ref="AF179:AF203"/>
    <mergeCell ref="AG179:AG203"/>
    <mergeCell ref="AH179:AH203"/>
    <mergeCell ref="AI179:AI203"/>
    <mergeCell ref="AJ179:AJ203"/>
    <mergeCell ref="AK179:AK203"/>
    <mergeCell ref="P179:P203"/>
    <mergeCell ref="Q179:Q183"/>
    <mergeCell ref="R179:R183"/>
    <mergeCell ref="AC179:AC203"/>
    <mergeCell ref="AD179:AD203"/>
    <mergeCell ref="AE179:AE203"/>
    <mergeCell ref="J179:J183"/>
    <mergeCell ref="K179:K183"/>
    <mergeCell ref="L179:L183"/>
    <mergeCell ref="M179:M203"/>
    <mergeCell ref="N179:N203"/>
    <mergeCell ref="O179:O203"/>
    <mergeCell ref="AR199:AR203"/>
    <mergeCell ref="AR174:AR178"/>
    <mergeCell ref="A179:A203"/>
    <mergeCell ref="B179:B203"/>
    <mergeCell ref="C179:C203"/>
    <mergeCell ref="D179:D203"/>
    <mergeCell ref="E179:E203"/>
    <mergeCell ref="F179:F203"/>
    <mergeCell ref="G179:G203"/>
    <mergeCell ref="H179:H203"/>
    <mergeCell ref="I179:I183"/>
    <mergeCell ref="I174:I178"/>
    <mergeCell ref="J174:J178"/>
    <mergeCell ref="K174:K178"/>
    <mergeCell ref="L174:L178"/>
    <mergeCell ref="Q174:Q178"/>
    <mergeCell ref="R174:R178"/>
    <mergeCell ref="AR164:AR168"/>
    <mergeCell ref="I169:I173"/>
    <mergeCell ref="J169:J173"/>
    <mergeCell ref="K169:K173"/>
    <mergeCell ref="L169:L173"/>
    <mergeCell ref="Q169:Q173"/>
    <mergeCell ref="R169:R173"/>
    <mergeCell ref="AR169:AR173"/>
    <mergeCell ref="I164:I168"/>
    <mergeCell ref="J164:J168"/>
    <mergeCell ref="K164:K168"/>
    <mergeCell ref="L164:L168"/>
    <mergeCell ref="Q164:Q168"/>
    <mergeCell ref="R164:R168"/>
    <mergeCell ref="AR179:AR183"/>
    <mergeCell ref="I184:I188"/>
    <mergeCell ref="AR154:AR158"/>
    <mergeCell ref="I159:I163"/>
    <mergeCell ref="J159:J163"/>
    <mergeCell ref="K159:K163"/>
    <mergeCell ref="L159:L163"/>
    <mergeCell ref="Q159:Q163"/>
    <mergeCell ref="R159:R163"/>
    <mergeCell ref="AR159:AR163"/>
    <mergeCell ref="AL154:AL178"/>
    <mergeCell ref="AM154:AM178"/>
    <mergeCell ref="AN154:AN178"/>
    <mergeCell ref="AO154:AO178"/>
    <mergeCell ref="AP154:AP178"/>
    <mergeCell ref="AQ154:AQ178"/>
    <mergeCell ref="AF154:AF178"/>
    <mergeCell ref="AG154:AG178"/>
    <mergeCell ref="AH154:AH178"/>
    <mergeCell ref="AI154:AI178"/>
    <mergeCell ref="AJ154:AJ178"/>
    <mergeCell ref="AK154:AK178"/>
    <mergeCell ref="P154:P178"/>
    <mergeCell ref="Q154:Q158"/>
    <mergeCell ref="R154:R158"/>
    <mergeCell ref="AC154:AC178"/>
    <mergeCell ref="AD154:AD178"/>
    <mergeCell ref="AE154:AE178"/>
    <mergeCell ref="J154:J158"/>
    <mergeCell ref="K154:K158"/>
    <mergeCell ref="L154:L158"/>
    <mergeCell ref="M154:M178"/>
    <mergeCell ref="N154:N178"/>
    <mergeCell ref="O154:O178"/>
    <mergeCell ref="J129:J133"/>
    <mergeCell ref="K129:K133"/>
    <mergeCell ref="L129:L133"/>
    <mergeCell ref="M129:M153"/>
    <mergeCell ref="N129:N153"/>
    <mergeCell ref="O129:O153"/>
    <mergeCell ref="AR149:AR153"/>
    <mergeCell ref="A154:A178"/>
    <mergeCell ref="B154:B178"/>
    <mergeCell ref="C154:C178"/>
    <mergeCell ref="D154:D178"/>
    <mergeCell ref="E154:E178"/>
    <mergeCell ref="F154:F178"/>
    <mergeCell ref="G154:G178"/>
    <mergeCell ref="H154:H178"/>
    <mergeCell ref="I154:I158"/>
    <mergeCell ref="I149:I153"/>
    <mergeCell ref="J149:J153"/>
    <mergeCell ref="K149:K153"/>
    <mergeCell ref="L149:L153"/>
    <mergeCell ref="Q149:Q153"/>
    <mergeCell ref="R149:R153"/>
    <mergeCell ref="AR139:AR143"/>
    <mergeCell ref="I144:I148"/>
    <mergeCell ref="J144:J148"/>
    <mergeCell ref="K144:K148"/>
    <mergeCell ref="L144:L148"/>
    <mergeCell ref="Q144:Q148"/>
    <mergeCell ref="R144:R148"/>
    <mergeCell ref="AR144:AR148"/>
    <mergeCell ref="I139:I143"/>
    <mergeCell ref="J139:J143"/>
    <mergeCell ref="K134:K138"/>
    <mergeCell ref="L134:L138"/>
    <mergeCell ref="Q134:Q138"/>
    <mergeCell ref="R134:R138"/>
    <mergeCell ref="AR134:AR138"/>
    <mergeCell ref="AL129:AL153"/>
    <mergeCell ref="AM129:AM153"/>
    <mergeCell ref="AN129:AN153"/>
    <mergeCell ref="AO129:AO153"/>
    <mergeCell ref="AP129:AP153"/>
    <mergeCell ref="AQ129:AQ153"/>
    <mergeCell ref="AF129:AF153"/>
    <mergeCell ref="AG129:AG153"/>
    <mergeCell ref="AH129:AH153"/>
    <mergeCell ref="AI129:AI153"/>
    <mergeCell ref="AJ129:AJ153"/>
    <mergeCell ref="AK129:AK153"/>
    <mergeCell ref="P129:P153"/>
    <mergeCell ref="Q129:Q133"/>
    <mergeCell ref="R129:R133"/>
    <mergeCell ref="AC129:AC153"/>
    <mergeCell ref="AD129:AD153"/>
    <mergeCell ref="AE129:AE153"/>
    <mergeCell ref="K139:K143"/>
    <mergeCell ref="L139:L143"/>
    <mergeCell ref="Q139:Q143"/>
    <mergeCell ref="R139:R143"/>
    <mergeCell ref="A129:A153"/>
    <mergeCell ref="B129:B153"/>
    <mergeCell ref="C129:C153"/>
    <mergeCell ref="D129:D153"/>
    <mergeCell ref="E129:E153"/>
    <mergeCell ref="F129:F153"/>
    <mergeCell ref="G129:G153"/>
    <mergeCell ref="H129:H153"/>
    <mergeCell ref="I129:I133"/>
    <mergeCell ref="I124:I128"/>
    <mergeCell ref="J124:J128"/>
    <mergeCell ref="K124:K128"/>
    <mergeCell ref="L124:L128"/>
    <mergeCell ref="Q124:Q128"/>
    <mergeCell ref="R124:R128"/>
    <mergeCell ref="AR114:AR118"/>
    <mergeCell ref="I119:I123"/>
    <mergeCell ref="J119:J123"/>
    <mergeCell ref="K119:K123"/>
    <mergeCell ref="L119:L123"/>
    <mergeCell ref="Q119:Q123"/>
    <mergeCell ref="R119:R123"/>
    <mergeCell ref="AR119:AR123"/>
    <mergeCell ref="I114:I118"/>
    <mergeCell ref="J114:J118"/>
    <mergeCell ref="K114:K118"/>
    <mergeCell ref="L114:L118"/>
    <mergeCell ref="Q114:Q118"/>
    <mergeCell ref="R114:R118"/>
    <mergeCell ref="AR129:AR133"/>
    <mergeCell ref="I134:I138"/>
    <mergeCell ref="J134:J138"/>
    <mergeCell ref="J109:J113"/>
    <mergeCell ref="K109:K113"/>
    <mergeCell ref="L109:L113"/>
    <mergeCell ref="Q109:Q113"/>
    <mergeCell ref="R109:R113"/>
    <mergeCell ref="AR109:AR113"/>
    <mergeCell ref="AL104:AL128"/>
    <mergeCell ref="AM104:AM128"/>
    <mergeCell ref="AN104:AN128"/>
    <mergeCell ref="AO104:AO128"/>
    <mergeCell ref="AP104:AP128"/>
    <mergeCell ref="AQ104:AQ128"/>
    <mergeCell ref="AF104:AF128"/>
    <mergeCell ref="AG104:AG128"/>
    <mergeCell ref="AH104:AH128"/>
    <mergeCell ref="AI104:AI128"/>
    <mergeCell ref="AJ104:AJ128"/>
    <mergeCell ref="AK104:AK128"/>
    <mergeCell ref="P104:P128"/>
    <mergeCell ref="Q104:Q108"/>
    <mergeCell ref="R104:R108"/>
    <mergeCell ref="AC104:AC128"/>
    <mergeCell ref="AD104:AD128"/>
    <mergeCell ref="AE104:AE128"/>
    <mergeCell ref="J104:J108"/>
    <mergeCell ref="K104:K108"/>
    <mergeCell ref="L104:L108"/>
    <mergeCell ref="M104:M128"/>
    <mergeCell ref="N104:N128"/>
    <mergeCell ref="O104:O128"/>
    <mergeCell ref="AR124:AR128"/>
    <mergeCell ref="AR99:AR103"/>
    <mergeCell ref="A104:A128"/>
    <mergeCell ref="B104:B128"/>
    <mergeCell ref="C104:C128"/>
    <mergeCell ref="D104:D128"/>
    <mergeCell ref="E104:E128"/>
    <mergeCell ref="F104:F128"/>
    <mergeCell ref="G104:G128"/>
    <mergeCell ref="H104:H128"/>
    <mergeCell ref="I104:I108"/>
    <mergeCell ref="I99:I103"/>
    <mergeCell ref="J99:J103"/>
    <mergeCell ref="K99:K103"/>
    <mergeCell ref="L99:L103"/>
    <mergeCell ref="Q99:Q103"/>
    <mergeCell ref="R99:R103"/>
    <mergeCell ref="AR89:AR93"/>
    <mergeCell ref="I94:I98"/>
    <mergeCell ref="J94:J98"/>
    <mergeCell ref="K94:K98"/>
    <mergeCell ref="L94:L98"/>
    <mergeCell ref="Q94:Q98"/>
    <mergeCell ref="R94:R98"/>
    <mergeCell ref="AR94:AR98"/>
    <mergeCell ref="I89:I93"/>
    <mergeCell ref="J89:J93"/>
    <mergeCell ref="K89:K93"/>
    <mergeCell ref="L89:L93"/>
    <mergeCell ref="Q89:Q93"/>
    <mergeCell ref="R89:R93"/>
    <mergeCell ref="AR104:AR108"/>
    <mergeCell ref="I109:I113"/>
    <mergeCell ref="AR79:AR83"/>
    <mergeCell ref="I84:I88"/>
    <mergeCell ref="J84:J88"/>
    <mergeCell ref="K84:K88"/>
    <mergeCell ref="L84:L88"/>
    <mergeCell ref="Q84:Q88"/>
    <mergeCell ref="R84:R88"/>
    <mergeCell ref="AR84:AR88"/>
    <mergeCell ref="AL79:AL103"/>
    <mergeCell ref="AM79:AM103"/>
    <mergeCell ref="AN79:AN103"/>
    <mergeCell ref="AO79:AO103"/>
    <mergeCell ref="AP79:AP103"/>
    <mergeCell ref="AQ79:AQ103"/>
    <mergeCell ref="AF79:AF103"/>
    <mergeCell ref="AG79:AG103"/>
    <mergeCell ref="AH79:AH103"/>
    <mergeCell ref="AI79:AI103"/>
    <mergeCell ref="AJ79:AJ103"/>
    <mergeCell ref="AK79:AK103"/>
    <mergeCell ref="P79:P103"/>
    <mergeCell ref="Q79:Q83"/>
    <mergeCell ref="R79:R83"/>
    <mergeCell ref="AC79:AC103"/>
    <mergeCell ref="AD79:AD103"/>
    <mergeCell ref="AE79:AE103"/>
    <mergeCell ref="J79:J83"/>
    <mergeCell ref="K79:K83"/>
    <mergeCell ref="L79:L83"/>
    <mergeCell ref="M79:M103"/>
    <mergeCell ref="N79:N103"/>
    <mergeCell ref="O79:O103"/>
    <mergeCell ref="N54:N78"/>
    <mergeCell ref="O54:O78"/>
    <mergeCell ref="AR74:AR78"/>
    <mergeCell ref="A79:A103"/>
    <mergeCell ref="B79:B103"/>
    <mergeCell ref="C79:C103"/>
    <mergeCell ref="D79:D103"/>
    <mergeCell ref="E79:E103"/>
    <mergeCell ref="F79:F103"/>
    <mergeCell ref="G79:G103"/>
    <mergeCell ref="H79:H103"/>
    <mergeCell ref="I79:I83"/>
    <mergeCell ref="I74:I78"/>
    <mergeCell ref="J74:J78"/>
    <mergeCell ref="K74:K78"/>
    <mergeCell ref="L74:L78"/>
    <mergeCell ref="Q74:Q78"/>
    <mergeCell ref="R74:R78"/>
    <mergeCell ref="AR64:AR68"/>
    <mergeCell ref="I69:I73"/>
    <mergeCell ref="J69:J73"/>
    <mergeCell ref="K69:K73"/>
    <mergeCell ref="L69:L73"/>
    <mergeCell ref="Q69:Q73"/>
    <mergeCell ref="R69:R73"/>
    <mergeCell ref="AR69:AR73"/>
    <mergeCell ref="I64:I68"/>
    <mergeCell ref="J64:J68"/>
    <mergeCell ref="K64:K68"/>
    <mergeCell ref="L64:L68"/>
    <mergeCell ref="Q64:Q68"/>
    <mergeCell ref="R64:R68"/>
    <mergeCell ref="Q39:Q43"/>
    <mergeCell ref="R39:R43"/>
    <mergeCell ref="AR54:AR58"/>
    <mergeCell ref="I59:I63"/>
    <mergeCell ref="J59:J63"/>
    <mergeCell ref="K59:K63"/>
    <mergeCell ref="L59:L63"/>
    <mergeCell ref="Q59:Q63"/>
    <mergeCell ref="R59:R63"/>
    <mergeCell ref="AR59:AR63"/>
    <mergeCell ref="AL54:AL78"/>
    <mergeCell ref="AM54:AM78"/>
    <mergeCell ref="AN54:AN78"/>
    <mergeCell ref="AO54:AO78"/>
    <mergeCell ref="AP54:AP78"/>
    <mergeCell ref="AQ54:AQ78"/>
    <mergeCell ref="AF54:AF78"/>
    <mergeCell ref="AG54:AG78"/>
    <mergeCell ref="AH54:AH78"/>
    <mergeCell ref="AI54:AI78"/>
    <mergeCell ref="AJ54:AJ78"/>
    <mergeCell ref="AK54:AK78"/>
    <mergeCell ref="P54:P78"/>
    <mergeCell ref="Q54:Q58"/>
    <mergeCell ref="R54:R58"/>
    <mergeCell ref="AC54:AC78"/>
    <mergeCell ref="AD54:AD78"/>
    <mergeCell ref="AE54:AE78"/>
    <mergeCell ref="J54:J58"/>
    <mergeCell ref="K54:K58"/>
    <mergeCell ref="L54:L58"/>
    <mergeCell ref="M54:M78"/>
    <mergeCell ref="L29:L33"/>
    <mergeCell ref="M29:M53"/>
    <mergeCell ref="N29:N53"/>
    <mergeCell ref="O29:O53"/>
    <mergeCell ref="AR49:AR53"/>
    <mergeCell ref="A54:A78"/>
    <mergeCell ref="B54:B78"/>
    <mergeCell ref="C54:C78"/>
    <mergeCell ref="D54:D78"/>
    <mergeCell ref="E54:E78"/>
    <mergeCell ref="F54:F78"/>
    <mergeCell ref="G54:G78"/>
    <mergeCell ref="H54:H78"/>
    <mergeCell ref="I54:I58"/>
    <mergeCell ref="I49:I53"/>
    <mergeCell ref="J49:J53"/>
    <mergeCell ref="K49:K53"/>
    <mergeCell ref="L49:L53"/>
    <mergeCell ref="Q49:Q53"/>
    <mergeCell ref="R49:R53"/>
    <mergeCell ref="AR39:AR43"/>
    <mergeCell ref="I44:I48"/>
    <mergeCell ref="J44:J48"/>
    <mergeCell ref="K44:K48"/>
    <mergeCell ref="L44:L48"/>
    <mergeCell ref="Q44:Q48"/>
    <mergeCell ref="R44:R48"/>
    <mergeCell ref="AR44:AR48"/>
    <mergeCell ref="I39:I43"/>
    <mergeCell ref="J39:J43"/>
    <mergeCell ref="K39:K43"/>
    <mergeCell ref="L39:L43"/>
    <mergeCell ref="K14:K18"/>
    <mergeCell ref="L14:L18"/>
    <mergeCell ref="Q14:Q18"/>
    <mergeCell ref="R14:R18"/>
    <mergeCell ref="AR29:AR33"/>
    <mergeCell ref="I34:I38"/>
    <mergeCell ref="J34:J38"/>
    <mergeCell ref="K34:K38"/>
    <mergeCell ref="L34:L38"/>
    <mergeCell ref="Q34:Q38"/>
    <mergeCell ref="R34:R38"/>
    <mergeCell ref="AR34:AR38"/>
    <mergeCell ref="AL29:AL53"/>
    <mergeCell ref="AM29:AM53"/>
    <mergeCell ref="AN29:AN53"/>
    <mergeCell ref="AO29:AO53"/>
    <mergeCell ref="AP29:AP53"/>
    <mergeCell ref="AQ29:AQ53"/>
    <mergeCell ref="AF29:AF53"/>
    <mergeCell ref="AG29:AG53"/>
    <mergeCell ref="AH29:AH53"/>
    <mergeCell ref="AI29:AI53"/>
    <mergeCell ref="AJ29:AJ53"/>
    <mergeCell ref="AK29:AK53"/>
    <mergeCell ref="P29:P53"/>
    <mergeCell ref="Q29:Q33"/>
    <mergeCell ref="R29:R33"/>
    <mergeCell ref="AC29:AC53"/>
    <mergeCell ref="AD29:AD53"/>
    <mergeCell ref="AE29:AE53"/>
    <mergeCell ref="J29:J33"/>
    <mergeCell ref="K29:K33"/>
    <mergeCell ref="J4:J8"/>
    <mergeCell ref="K4:K8"/>
    <mergeCell ref="L4:L8"/>
    <mergeCell ref="M4:M28"/>
    <mergeCell ref="N4:N28"/>
    <mergeCell ref="O4:O28"/>
    <mergeCell ref="AR24:AR28"/>
    <mergeCell ref="A29:A53"/>
    <mergeCell ref="B29:B53"/>
    <mergeCell ref="C29:C53"/>
    <mergeCell ref="D29:D53"/>
    <mergeCell ref="E29:E53"/>
    <mergeCell ref="F29:F53"/>
    <mergeCell ref="G29:G53"/>
    <mergeCell ref="H29:H53"/>
    <mergeCell ref="I29:I33"/>
    <mergeCell ref="I24:I28"/>
    <mergeCell ref="J24:J28"/>
    <mergeCell ref="K24:K28"/>
    <mergeCell ref="L24:L28"/>
    <mergeCell ref="Q24:Q28"/>
    <mergeCell ref="R24:R28"/>
    <mergeCell ref="AR14:AR18"/>
    <mergeCell ref="I19:I23"/>
    <mergeCell ref="J19:J23"/>
    <mergeCell ref="K19:K23"/>
    <mergeCell ref="L19:L23"/>
    <mergeCell ref="Q19:Q23"/>
    <mergeCell ref="R19:R23"/>
    <mergeCell ref="AR19:AR23"/>
    <mergeCell ref="I14:I18"/>
    <mergeCell ref="J14:J18"/>
    <mergeCell ref="Q9:Q13"/>
    <mergeCell ref="R9:R13"/>
    <mergeCell ref="AR9:AR13"/>
    <mergeCell ref="AL4:AL28"/>
    <mergeCell ref="AM4:AM28"/>
    <mergeCell ref="AN4:AN28"/>
    <mergeCell ref="AO4:AO28"/>
    <mergeCell ref="AP4:AP28"/>
    <mergeCell ref="AQ4:AQ28"/>
    <mergeCell ref="AF4:AF28"/>
    <mergeCell ref="AG4:AG28"/>
    <mergeCell ref="AH4:AH28"/>
    <mergeCell ref="AI4:AI28"/>
    <mergeCell ref="AJ4:AJ28"/>
    <mergeCell ref="AK4:AK28"/>
    <mergeCell ref="P4:P28"/>
    <mergeCell ref="Q4:Q8"/>
    <mergeCell ref="R4:R8"/>
    <mergeCell ref="AC4:AC28"/>
    <mergeCell ref="AD4:AD28"/>
    <mergeCell ref="AE4:AE28"/>
    <mergeCell ref="AR2:AR3"/>
    <mergeCell ref="A4:A28"/>
    <mergeCell ref="B4:B28"/>
    <mergeCell ref="C4:C28"/>
    <mergeCell ref="D4:D28"/>
    <mergeCell ref="E4:E28"/>
    <mergeCell ref="F4:F28"/>
    <mergeCell ref="G4:G28"/>
    <mergeCell ref="H4:H28"/>
    <mergeCell ref="I4:I8"/>
    <mergeCell ref="N2:P2"/>
    <mergeCell ref="Q2:Q3"/>
    <mergeCell ref="AC2:AC3"/>
    <mergeCell ref="AF2:AG2"/>
    <mergeCell ref="AM2:AP2"/>
    <mergeCell ref="AQ2:AQ3"/>
    <mergeCell ref="AF1:AG1"/>
    <mergeCell ref="AM1:AP1"/>
    <mergeCell ref="AQ1:AR1"/>
    <mergeCell ref="A2:A3"/>
    <mergeCell ref="B2:B3"/>
    <mergeCell ref="C2:D2"/>
    <mergeCell ref="E2:E3"/>
    <mergeCell ref="F2:F3"/>
    <mergeCell ref="G2:H2"/>
    <mergeCell ref="M2:M3"/>
    <mergeCell ref="Q1:AC1"/>
    <mergeCell ref="AR4:AR8"/>
    <mergeCell ref="I9:I13"/>
    <mergeCell ref="J9:J13"/>
    <mergeCell ref="K9:K13"/>
    <mergeCell ref="L9:L13"/>
  </mergeCells>
  <conditionalFormatting sqref="I4:I28">
    <cfRule type="expression" dxfId="454" priority="184" stopIfTrue="1">
      <formula>$J4&lt;&gt;""</formula>
    </cfRule>
  </conditionalFormatting>
  <conditionalFormatting sqref="S4:AB8">
    <cfRule type="expression" dxfId="453" priority="187" stopIfTrue="1">
      <formula>$Q$28="SI"</formula>
    </cfRule>
  </conditionalFormatting>
  <conditionalFormatting sqref="S9:AB13">
    <cfRule type="expression" dxfId="452" priority="188" stopIfTrue="1">
      <formula>$Q$33="SI"</formula>
    </cfRule>
  </conditionalFormatting>
  <conditionalFormatting sqref="S14:AB18">
    <cfRule type="expression" dxfId="451" priority="189" stopIfTrue="1">
      <formula>$Q$38="SI"</formula>
    </cfRule>
  </conditionalFormatting>
  <conditionalFormatting sqref="S19:AB23">
    <cfRule type="expression" dxfId="450" priority="190" stopIfTrue="1">
      <formula>$Q$43="SI"</formula>
    </cfRule>
  </conditionalFormatting>
  <conditionalFormatting sqref="S24:AB28">
    <cfRule type="expression" dxfId="449" priority="191" stopIfTrue="1">
      <formula>$Q$48="SI"</formula>
    </cfRule>
  </conditionalFormatting>
  <conditionalFormatting sqref="S49:AB53">
    <cfRule type="expression" dxfId="448" priority="192" stopIfTrue="1">
      <formula>$Q$73="SI"</formula>
    </cfRule>
  </conditionalFormatting>
  <conditionalFormatting sqref="S44:AB48">
    <cfRule type="expression" dxfId="447" priority="193" stopIfTrue="1">
      <formula>$Q$68="SI"</formula>
    </cfRule>
  </conditionalFormatting>
  <conditionalFormatting sqref="S39:AB43">
    <cfRule type="expression" dxfId="446" priority="194" stopIfTrue="1">
      <formula>$Q$63="SI"</formula>
    </cfRule>
  </conditionalFormatting>
  <conditionalFormatting sqref="AA34:AB38">
    <cfRule type="expression" dxfId="445" priority="195" stopIfTrue="1">
      <formula>$S$58="SI"</formula>
    </cfRule>
  </conditionalFormatting>
  <conditionalFormatting sqref="S29:AB33">
    <cfRule type="expression" dxfId="444" priority="196" stopIfTrue="1">
      <formula>$Q$53="SI"</formula>
    </cfRule>
  </conditionalFormatting>
  <conditionalFormatting sqref="S54:AB58">
    <cfRule type="expression" dxfId="443" priority="197" stopIfTrue="1">
      <formula>$Q$78="SI"</formula>
    </cfRule>
  </conditionalFormatting>
  <conditionalFormatting sqref="S59:AB63">
    <cfRule type="expression" dxfId="442" priority="198" stopIfTrue="1">
      <formula>$Q$83="SI"</formula>
    </cfRule>
  </conditionalFormatting>
  <conditionalFormatting sqref="S64:AB68">
    <cfRule type="expression" dxfId="441" priority="199" stopIfTrue="1">
      <formula>$Q$88="SI"</formula>
    </cfRule>
  </conditionalFormatting>
  <conditionalFormatting sqref="S69:AB73">
    <cfRule type="expression" dxfId="440" priority="200" stopIfTrue="1">
      <formula>$Q$93="SI"</formula>
    </cfRule>
  </conditionalFormatting>
  <conditionalFormatting sqref="S74:AB78">
    <cfRule type="expression" dxfId="439" priority="201" stopIfTrue="1">
      <formula>$Q$98="SI"</formula>
    </cfRule>
  </conditionalFormatting>
  <conditionalFormatting sqref="S79:AB83">
    <cfRule type="expression" dxfId="438" priority="202" stopIfTrue="1">
      <formula>$Q$103="SI"</formula>
    </cfRule>
  </conditionalFormatting>
  <conditionalFormatting sqref="AA84:AB88">
    <cfRule type="expression" dxfId="437" priority="203" stopIfTrue="1">
      <formula>$S$108="SI"</formula>
    </cfRule>
  </conditionalFormatting>
  <conditionalFormatting sqref="S89:AB93">
    <cfRule type="expression" dxfId="436" priority="204" stopIfTrue="1">
      <formula>$Q$113="SI"</formula>
    </cfRule>
  </conditionalFormatting>
  <conditionalFormatting sqref="S94:AB98">
    <cfRule type="expression" dxfId="435" priority="205" stopIfTrue="1">
      <formula>$Q$118="SI"</formula>
    </cfRule>
  </conditionalFormatting>
  <conditionalFormatting sqref="S99:AB103">
    <cfRule type="expression" dxfId="434" priority="206" stopIfTrue="1">
      <formula>$Q$123="SI"</formula>
    </cfRule>
  </conditionalFormatting>
  <conditionalFormatting sqref="S104:AB108">
    <cfRule type="expression" dxfId="433" priority="207" stopIfTrue="1">
      <formula>$Q$128="SI"</formula>
    </cfRule>
  </conditionalFormatting>
  <conditionalFormatting sqref="S109:AB113">
    <cfRule type="expression" dxfId="432" priority="208" stopIfTrue="1">
      <formula>$Q$133="SI"</formula>
    </cfRule>
  </conditionalFormatting>
  <conditionalFormatting sqref="S114:AB118">
    <cfRule type="expression" dxfId="431" priority="209" stopIfTrue="1">
      <formula>$Q$138="SI"</formula>
    </cfRule>
  </conditionalFormatting>
  <conditionalFormatting sqref="S119:AB123">
    <cfRule type="expression" dxfId="430" priority="210" stopIfTrue="1">
      <formula>$Q$143="SI"</formula>
    </cfRule>
  </conditionalFormatting>
  <conditionalFormatting sqref="S124:AB128">
    <cfRule type="expression" dxfId="429" priority="211" stopIfTrue="1">
      <formula>$Q$148="SI"</formula>
    </cfRule>
  </conditionalFormatting>
  <conditionalFormatting sqref="AC4:AC28">
    <cfRule type="cellIs" dxfId="428" priority="270" stopIfTrue="1" operator="equal">
      <formula>"SI"</formula>
    </cfRule>
    <cfRule type="cellIs" dxfId="427" priority="271" stopIfTrue="1" operator="equal">
      <formula>"NO"</formula>
    </cfRule>
  </conditionalFormatting>
  <conditionalFormatting sqref="S34:Z38">
    <cfRule type="expression" dxfId="426" priority="272" stopIfTrue="1">
      <formula>$Q$58="SI"</formula>
    </cfRule>
  </conditionalFormatting>
  <conditionalFormatting sqref="S84:Z88">
    <cfRule type="expression" dxfId="425" priority="273" stopIfTrue="1">
      <formula>$Q$108="SI"</formula>
    </cfRule>
  </conditionalFormatting>
  <conditionalFormatting sqref="H4:H28">
    <cfRule type="expression" dxfId="424" priority="279" stopIfTrue="1">
      <formula>$G4&lt;&gt;"Otros"</formula>
    </cfRule>
    <cfRule type="expression" dxfId="423" priority="280" stopIfTrue="1">
      <formula>AND($E4&lt;&gt;"",$G4="Otros")</formula>
    </cfRule>
  </conditionalFormatting>
  <conditionalFormatting sqref="P4:P28">
    <cfRule type="cellIs" dxfId="422" priority="167" stopIfTrue="1" operator="equal">
      <formula>"IV"</formula>
    </cfRule>
    <cfRule type="cellIs" dxfId="421" priority="168" stopIfTrue="1" operator="equal">
      <formula>"III"</formula>
    </cfRule>
    <cfRule type="cellIs" dxfId="420" priority="169" stopIfTrue="1" operator="equal">
      <formula>"II"</formula>
    </cfRule>
    <cfRule type="cellIs" dxfId="419" priority="170" stopIfTrue="1" operator="equal">
      <formula>"I"</formula>
    </cfRule>
  </conditionalFormatting>
  <conditionalFormatting sqref="L4:L28">
    <cfRule type="expression" dxfId="418" priority="166" stopIfTrue="1">
      <formula>AND($K4="Entorno",$L4="Interno")</formula>
    </cfRule>
  </conditionalFormatting>
  <conditionalFormatting sqref="AN4">
    <cfRule type="cellIs" dxfId="417" priority="162" stopIfTrue="1" operator="equal">
      <formula>"II"</formula>
    </cfRule>
  </conditionalFormatting>
  <conditionalFormatting sqref="AM4">
    <cfRule type="cellIs" dxfId="416" priority="163" stopIfTrue="1" operator="equal">
      <formula>"I"</formula>
    </cfRule>
  </conditionalFormatting>
  <conditionalFormatting sqref="AO4">
    <cfRule type="cellIs" dxfId="415" priority="164" stopIfTrue="1" operator="equal">
      <formula>"III"</formula>
    </cfRule>
  </conditionalFormatting>
  <conditionalFormatting sqref="AP4">
    <cfRule type="cellIs" dxfId="414" priority="165" stopIfTrue="1" operator="equal">
      <formula>"IV"</formula>
    </cfRule>
  </conditionalFormatting>
  <conditionalFormatting sqref="L29:L78">
    <cfRule type="expression" dxfId="413" priority="158" stopIfTrue="1">
      <formula>AND($K29="Entorno",$L29="Interno")</formula>
    </cfRule>
  </conditionalFormatting>
  <conditionalFormatting sqref="I29:I54 I59:I78">
    <cfRule type="expression" dxfId="412" priority="159" stopIfTrue="1">
      <formula>$J29&lt;&gt;""</formula>
    </cfRule>
  </conditionalFormatting>
  <conditionalFormatting sqref="H29:H78">
    <cfRule type="expression" dxfId="411" priority="160" stopIfTrue="1">
      <formula>$G29&lt;&gt;"Otros"</formula>
    </cfRule>
    <cfRule type="expression" dxfId="410" priority="161" stopIfTrue="1">
      <formula>AND($E29&lt;&gt;"",$G29="Otros")</formula>
    </cfRule>
  </conditionalFormatting>
  <conditionalFormatting sqref="AN29 AN54">
    <cfRule type="cellIs" dxfId="409" priority="152" stopIfTrue="1" operator="equal">
      <formula>"II"</formula>
    </cfRule>
  </conditionalFormatting>
  <conditionalFormatting sqref="AM29 AM54">
    <cfRule type="cellIs" dxfId="408" priority="153" stopIfTrue="1" operator="equal">
      <formula>"I"</formula>
    </cfRule>
  </conditionalFormatting>
  <conditionalFormatting sqref="AC29:AC78">
    <cfRule type="cellIs" dxfId="407" priority="154" stopIfTrue="1" operator="equal">
      <formula>"SI"</formula>
    </cfRule>
    <cfRule type="cellIs" dxfId="406" priority="155" stopIfTrue="1" operator="equal">
      <formula>"NO"</formula>
    </cfRule>
  </conditionalFormatting>
  <conditionalFormatting sqref="AO29 AO54">
    <cfRule type="cellIs" dxfId="405" priority="156" stopIfTrue="1" operator="equal">
      <formula>"III"</formula>
    </cfRule>
  </conditionalFormatting>
  <conditionalFormatting sqref="AP29 AP54">
    <cfRule type="cellIs" dxfId="404" priority="157" stopIfTrue="1" operator="equal">
      <formula>"IV"</formula>
    </cfRule>
  </conditionalFormatting>
  <conditionalFormatting sqref="P29:P78">
    <cfRule type="cellIs" dxfId="403" priority="148" stopIfTrue="1" operator="equal">
      <formula>"IV"</formula>
    </cfRule>
    <cfRule type="cellIs" dxfId="402" priority="149" stopIfTrue="1" operator="equal">
      <formula>"III"</formula>
    </cfRule>
    <cfRule type="cellIs" dxfId="401" priority="150" stopIfTrue="1" operator="equal">
      <formula>"II"</formula>
    </cfRule>
    <cfRule type="cellIs" dxfId="400" priority="151" stopIfTrue="1" operator="equal">
      <formula>"I"</formula>
    </cfRule>
  </conditionalFormatting>
  <conditionalFormatting sqref="I79:I104 I109:I128">
    <cfRule type="expression" dxfId="399" priority="145" stopIfTrue="1">
      <formula>$J79&lt;&gt;""</formula>
    </cfRule>
  </conditionalFormatting>
  <conditionalFormatting sqref="H79:H128">
    <cfRule type="expression" dxfId="398" priority="146" stopIfTrue="1">
      <formula>$G79&lt;&gt;"Otros"</formula>
    </cfRule>
    <cfRule type="expression" dxfId="397" priority="147" stopIfTrue="1">
      <formula>AND($E79&lt;&gt;"",$G79="Otros")</formula>
    </cfRule>
  </conditionalFormatting>
  <conditionalFormatting sqref="P79:P128">
    <cfRule type="cellIs" dxfId="396" priority="141" stopIfTrue="1" operator="equal">
      <formula>"IV"</formula>
    </cfRule>
    <cfRule type="cellIs" dxfId="395" priority="142" stopIfTrue="1" operator="equal">
      <formula>"III"</formula>
    </cfRule>
    <cfRule type="cellIs" dxfId="394" priority="143" stopIfTrue="1" operator="equal">
      <formula>"II"</formula>
    </cfRule>
    <cfRule type="cellIs" dxfId="393" priority="144" stopIfTrue="1" operator="equal">
      <formula>"I"</formula>
    </cfRule>
  </conditionalFormatting>
  <conditionalFormatting sqref="L79:L128">
    <cfRule type="expression" dxfId="392" priority="140" stopIfTrue="1">
      <formula>AND($K79="Entorno",$L79="Interno")</formula>
    </cfRule>
  </conditionalFormatting>
  <conditionalFormatting sqref="AN79 AN104">
    <cfRule type="cellIs" dxfId="391" priority="134" stopIfTrue="1" operator="equal">
      <formula>"II"</formula>
    </cfRule>
  </conditionalFormatting>
  <conditionalFormatting sqref="AM79 AM104">
    <cfRule type="cellIs" dxfId="390" priority="135" stopIfTrue="1" operator="equal">
      <formula>"I"</formula>
    </cfRule>
  </conditionalFormatting>
  <conditionalFormatting sqref="AC79:AC128">
    <cfRule type="cellIs" dxfId="389" priority="136" stopIfTrue="1" operator="equal">
      <formula>"SI"</formula>
    </cfRule>
    <cfRule type="cellIs" dxfId="388" priority="137" stopIfTrue="1" operator="equal">
      <formula>"NO"</formula>
    </cfRule>
  </conditionalFormatting>
  <conditionalFormatting sqref="AO79 AO104">
    <cfRule type="cellIs" dxfId="387" priority="138" stopIfTrue="1" operator="equal">
      <formula>"III"</formula>
    </cfRule>
  </conditionalFormatting>
  <conditionalFormatting sqref="AP79 AP104">
    <cfRule type="cellIs" dxfId="386" priority="139" stopIfTrue="1" operator="equal">
      <formula>"IV"</formula>
    </cfRule>
  </conditionalFormatting>
  <conditionalFormatting sqref="L129:L203">
    <cfRule type="expression" dxfId="385" priority="108" stopIfTrue="1">
      <formula>AND($K129="Entorno",$L129="Interno")</formula>
    </cfRule>
  </conditionalFormatting>
  <conditionalFormatting sqref="I129:I154 I159:I203">
    <cfRule type="expression" dxfId="384" priority="109" stopIfTrue="1">
      <formula>$J129&lt;&gt;""</formula>
    </cfRule>
  </conditionalFormatting>
  <conditionalFormatting sqref="AN129 AN154 AN179">
    <cfRule type="cellIs" dxfId="383" priority="110" stopIfTrue="1" operator="equal">
      <formula>"II"</formula>
    </cfRule>
  </conditionalFormatting>
  <conditionalFormatting sqref="AM129 AM154 AM179">
    <cfRule type="cellIs" dxfId="382" priority="111" stopIfTrue="1" operator="equal">
      <formula>"I"</formula>
    </cfRule>
  </conditionalFormatting>
  <conditionalFormatting sqref="S129:AB133">
    <cfRule type="expression" dxfId="381" priority="112" stopIfTrue="1">
      <formula>$Q$28="SI"</formula>
    </cfRule>
  </conditionalFormatting>
  <conditionalFormatting sqref="S136:AB138 S134:S135 U134:AB135">
    <cfRule type="expression" dxfId="380" priority="113" stopIfTrue="1">
      <formula>$Q$33="SI"</formula>
    </cfRule>
  </conditionalFormatting>
  <conditionalFormatting sqref="S139:AB143">
    <cfRule type="expression" dxfId="379" priority="114" stopIfTrue="1">
      <formula>$Q$38="SI"</formula>
    </cfRule>
  </conditionalFormatting>
  <conditionalFormatting sqref="S144:AB148">
    <cfRule type="expression" dxfId="378" priority="115" stopIfTrue="1">
      <formula>$Q$43="SI"</formula>
    </cfRule>
  </conditionalFormatting>
  <conditionalFormatting sqref="S149:AB153">
    <cfRule type="expression" dxfId="377" priority="116" stopIfTrue="1">
      <formula>$Q$48="SI"</formula>
    </cfRule>
  </conditionalFormatting>
  <conditionalFormatting sqref="S174:AB178">
    <cfRule type="expression" dxfId="376" priority="117" stopIfTrue="1">
      <formula>$Q$73="SI"</formula>
    </cfRule>
  </conditionalFormatting>
  <conditionalFormatting sqref="S169:AB173">
    <cfRule type="expression" dxfId="375" priority="118" stopIfTrue="1">
      <formula>$Q$68="SI"</formula>
    </cfRule>
  </conditionalFormatting>
  <conditionalFormatting sqref="S164:AB168">
    <cfRule type="expression" dxfId="374" priority="119" stopIfTrue="1">
      <formula>$Q$63="SI"</formula>
    </cfRule>
  </conditionalFormatting>
  <conditionalFormatting sqref="AA159:AB163">
    <cfRule type="expression" dxfId="373" priority="120" stopIfTrue="1">
      <formula>$S$58="SI"</formula>
    </cfRule>
  </conditionalFormatting>
  <conditionalFormatting sqref="S154:AB158">
    <cfRule type="expression" dxfId="372" priority="121" stopIfTrue="1">
      <formula>$Q$53="SI"</formula>
    </cfRule>
  </conditionalFormatting>
  <conditionalFormatting sqref="S179:AB183">
    <cfRule type="expression" dxfId="371" priority="122" stopIfTrue="1">
      <formula>$Q$78="SI"</formula>
    </cfRule>
  </conditionalFormatting>
  <conditionalFormatting sqref="S184:AB188">
    <cfRule type="expression" dxfId="370" priority="123" stopIfTrue="1">
      <formula>$Q$83="SI"</formula>
    </cfRule>
  </conditionalFormatting>
  <conditionalFormatting sqref="S189:AB193">
    <cfRule type="expression" dxfId="369" priority="124" stopIfTrue="1">
      <formula>$Q$88="SI"</formula>
    </cfRule>
  </conditionalFormatting>
  <conditionalFormatting sqref="S194:AB198">
    <cfRule type="expression" dxfId="368" priority="125" stopIfTrue="1">
      <formula>$Q$93="SI"</formula>
    </cfRule>
  </conditionalFormatting>
  <conditionalFormatting sqref="S199:AB203">
    <cfRule type="expression" dxfId="367" priority="126" stopIfTrue="1">
      <formula>$Q$98="SI"</formula>
    </cfRule>
  </conditionalFormatting>
  <conditionalFormatting sqref="AC129:AC203">
    <cfRule type="cellIs" dxfId="366" priority="127" stopIfTrue="1" operator="equal">
      <formula>"SI"</formula>
    </cfRule>
    <cfRule type="cellIs" dxfId="365" priority="128" stopIfTrue="1" operator="equal">
      <formula>"NO"</formula>
    </cfRule>
  </conditionalFormatting>
  <conditionalFormatting sqref="S159:Z163">
    <cfRule type="expression" dxfId="364" priority="129" stopIfTrue="1">
      <formula>$Q$58="SI"</formula>
    </cfRule>
  </conditionalFormatting>
  <conditionalFormatting sqref="H129:H203">
    <cfRule type="expression" dxfId="363" priority="130" stopIfTrue="1">
      <formula>$G129&lt;&gt;"Otros"</formula>
    </cfRule>
    <cfRule type="expression" dxfId="362" priority="131" stopIfTrue="1">
      <formula>AND($E129&lt;&gt;"",$G129="Otros")</formula>
    </cfRule>
  </conditionalFormatting>
  <conditionalFormatting sqref="AO129 AO154 AO179">
    <cfRule type="cellIs" dxfId="361" priority="132" stopIfTrue="1" operator="equal">
      <formula>"III"</formula>
    </cfRule>
  </conditionalFormatting>
  <conditionalFormatting sqref="AP129 AP154 AP179">
    <cfRule type="cellIs" dxfId="360" priority="133" stopIfTrue="1" operator="equal">
      <formula>"IV"</formula>
    </cfRule>
  </conditionalFormatting>
  <conditionalFormatting sqref="P129:P203">
    <cfRule type="cellIs" dxfId="359" priority="104" stopIfTrue="1" operator="equal">
      <formula>"IV"</formula>
    </cfRule>
    <cfRule type="cellIs" dxfId="358" priority="105" stopIfTrue="1" operator="equal">
      <formula>"III"</formula>
    </cfRule>
    <cfRule type="cellIs" dxfId="357" priority="106" stopIfTrue="1" operator="equal">
      <formula>"II"</formula>
    </cfRule>
    <cfRule type="cellIs" dxfId="356" priority="107" stopIfTrue="1" operator="equal">
      <formula>"I"</formula>
    </cfRule>
  </conditionalFormatting>
  <conditionalFormatting sqref="T134:T135">
    <cfRule type="expression" dxfId="355" priority="103" stopIfTrue="1">
      <formula>$Q$28="SI"</formula>
    </cfRule>
  </conditionalFormatting>
  <conditionalFormatting sqref="L204:L228">
    <cfRule type="expression" dxfId="354" priority="82" stopIfTrue="1">
      <formula>AND($K204="Entorno",$L204="Interno")</formula>
    </cfRule>
  </conditionalFormatting>
  <conditionalFormatting sqref="I204:I229 I234:I253">
    <cfRule type="expression" dxfId="353" priority="83" stopIfTrue="1">
      <formula>$J204&lt;&gt;""</formula>
    </cfRule>
  </conditionalFormatting>
  <conditionalFormatting sqref="AN204 AN229">
    <cfRule type="cellIs" dxfId="352" priority="84" stopIfTrue="1" operator="equal">
      <formula>"II"</formula>
    </cfRule>
  </conditionalFormatting>
  <conditionalFormatting sqref="AM204 AM229">
    <cfRule type="cellIs" dxfId="351" priority="85" stopIfTrue="1" operator="equal">
      <formula>"I"</formula>
    </cfRule>
  </conditionalFormatting>
  <conditionalFormatting sqref="S204:AB208">
    <cfRule type="expression" dxfId="350" priority="86" stopIfTrue="1">
      <formula>$Q$28="SI"</formula>
    </cfRule>
  </conditionalFormatting>
  <conditionalFormatting sqref="S209:AB213">
    <cfRule type="expression" dxfId="349" priority="87" stopIfTrue="1">
      <formula>$Q$33="SI"</formula>
    </cfRule>
  </conditionalFormatting>
  <conditionalFormatting sqref="S214:AB218">
    <cfRule type="expression" dxfId="348" priority="88" stopIfTrue="1">
      <formula>$Q$38="SI"</formula>
    </cfRule>
  </conditionalFormatting>
  <conditionalFormatting sqref="S219:AB223">
    <cfRule type="expression" dxfId="347" priority="89" stopIfTrue="1">
      <formula>$Q$43="SI"</formula>
    </cfRule>
  </conditionalFormatting>
  <conditionalFormatting sqref="S224:AB228">
    <cfRule type="expression" dxfId="346" priority="90" stopIfTrue="1">
      <formula>$Q$48="SI"</formula>
    </cfRule>
  </conditionalFormatting>
  <conditionalFormatting sqref="S249:AB253">
    <cfRule type="expression" dxfId="345" priority="91" stopIfTrue="1">
      <formula>$Q$73="SI"</formula>
    </cfRule>
  </conditionalFormatting>
  <conditionalFormatting sqref="S244:AB248">
    <cfRule type="expression" dxfId="344" priority="92" stopIfTrue="1">
      <formula>$Q$68="SI"</formula>
    </cfRule>
  </conditionalFormatting>
  <conditionalFormatting sqref="S239:AB243">
    <cfRule type="expression" dxfId="343" priority="93" stopIfTrue="1">
      <formula>$Q$63="SI"</formula>
    </cfRule>
  </conditionalFormatting>
  <conditionalFormatting sqref="AA234:AB238">
    <cfRule type="expression" dxfId="342" priority="94" stopIfTrue="1">
      <formula>$S$58="SI"</formula>
    </cfRule>
  </conditionalFormatting>
  <conditionalFormatting sqref="S229:AB233">
    <cfRule type="expression" dxfId="341" priority="95" stopIfTrue="1">
      <formula>$Q$53="SI"</formula>
    </cfRule>
  </conditionalFormatting>
  <conditionalFormatting sqref="AC204:AC253">
    <cfRule type="cellIs" dxfId="340" priority="96" stopIfTrue="1" operator="equal">
      <formula>"SI"</formula>
    </cfRule>
    <cfRule type="cellIs" dxfId="339" priority="97" stopIfTrue="1" operator="equal">
      <formula>"NO"</formula>
    </cfRule>
  </conditionalFormatting>
  <conditionalFormatting sqref="S234:Z238">
    <cfRule type="expression" dxfId="338" priority="98" stopIfTrue="1">
      <formula>$Q$58="SI"</formula>
    </cfRule>
  </conditionalFormatting>
  <conditionalFormatting sqref="H204:H253">
    <cfRule type="expression" dxfId="337" priority="99" stopIfTrue="1">
      <formula>$G204&lt;&gt;"Otros"</formula>
    </cfRule>
    <cfRule type="expression" dxfId="336" priority="100" stopIfTrue="1">
      <formula>AND($E204&lt;&gt;"",$G204="Otros")</formula>
    </cfRule>
  </conditionalFormatting>
  <conditionalFormatting sqref="AO204 AO229">
    <cfRule type="cellIs" dxfId="335" priority="101" stopIfTrue="1" operator="equal">
      <formula>"III"</formula>
    </cfRule>
  </conditionalFormatting>
  <conditionalFormatting sqref="AP204 AP229">
    <cfRule type="cellIs" dxfId="334" priority="102" stopIfTrue="1" operator="equal">
      <formula>"IV"</formula>
    </cfRule>
  </conditionalFormatting>
  <conditionalFormatting sqref="P204:P253">
    <cfRule type="cellIs" dxfId="333" priority="78" stopIfTrue="1" operator="equal">
      <formula>"IV"</formula>
    </cfRule>
    <cfRule type="cellIs" dxfId="332" priority="79" stopIfTrue="1" operator="equal">
      <formula>"III"</formula>
    </cfRule>
    <cfRule type="cellIs" dxfId="331" priority="80" stopIfTrue="1" operator="equal">
      <formula>"II"</formula>
    </cfRule>
    <cfRule type="cellIs" dxfId="330" priority="81" stopIfTrue="1" operator="equal">
      <formula>"I"</formula>
    </cfRule>
  </conditionalFormatting>
  <conditionalFormatting sqref="L229:L253">
    <cfRule type="expression" dxfId="329" priority="77" stopIfTrue="1">
      <formula>AND($K229="Entorno",$L229="Interno")</formula>
    </cfRule>
  </conditionalFormatting>
  <conditionalFormatting sqref="I254:I279 I284:I328">
    <cfRule type="expression" dxfId="328" priority="52" stopIfTrue="1">
      <formula>$J254&lt;&gt;""</formula>
    </cfRule>
  </conditionalFormatting>
  <conditionalFormatting sqref="AN254 AN279 AN304">
    <cfRule type="cellIs" dxfId="327" priority="53" stopIfTrue="1" operator="equal">
      <formula>"II"</formula>
    </cfRule>
  </conditionalFormatting>
  <conditionalFormatting sqref="AM254 AM279 AM304">
    <cfRule type="cellIs" dxfId="326" priority="54" stopIfTrue="1" operator="equal">
      <formula>"I"</formula>
    </cfRule>
  </conditionalFormatting>
  <conditionalFormatting sqref="S254:S258 Z254:AB258">
    <cfRule type="expression" dxfId="325" priority="55" stopIfTrue="1">
      <formula>$Q$28="SI"</formula>
    </cfRule>
  </conditionalFormatting>
  <conditionalFormatting sqref="S259:S263 Z259:AB263">
    <cfRule type="expression" dxfId="324" priority="56" stopIfTrue="1">
      <formula>$Q$33="SI"</formula>
    </cfRule>
  </conditionalFormatting>
  <conditionalFormatting sqref="S264:S268 Z264:AB268">
    <cfRule type="expression" dxfId="323" priority="57" stopIfTrue="1">
      <formula>$Q$38="SI"</formula>
    </cfRule>
  </conditionalFormatting>
  <conditionalFormatting sqref="S269:S273 Z269:AB273">
    <cfRule type="expression" dxfId="322" priority="58" stopIfTrue="1">
      <formula>$Q$43="SI"</formula>
    </cfRule>
  </conditionalFormatting>
  <conditionalFormatting sqref="S274:S278 Z274:AB278">
    <cfRule type="expression" dxfId="321" priority="59" stopIfTrue="1">
      <formula>$Q$48="SI"</formula>
    </cfRule>
  </conditionalFormatting>
  <conditionalFormatting sqref="S299:S303 Z299:AB303">
    <cfRule type="expression" dxfId="320" priority="60" stopIfTrue="1">
      <formula>$Q$73="SI"</formula>
    </cfRule>
  </conditionalFormatting>
  <conditionalFormatting sqref="S294:S298 Z294:AB298">
    <cfRule type="expression" dxfId="319" priority="61" stopIfTrue="1">
      <formula>$Q$68="SI"</formula>
    </cfRule>
  </conditionalFormatting>
  <conditionalFormatting sqref="S289:S293 Z289:AB293">
    <cfRule type="expression" dxfId="318" priority="62" stopIfTrue="1">
      <formula>$Q$63="SI"</formula>
    </cfRule>
  </conditionalFormatting>
  <conditionalFormatting sqref="AA284:AB288">
    <cfRule type="expression" dxfId="317" priority="63" stopIfTrue="1">
      <formula>$S$58="SI"</formula>
    </cfRule>
  </conditionalFormatting>
  <conditionalFormatting sqref="S279:S283 Z279:AB283">
    <cfRule type="expression" dxfId="316" priority="64" stopIfTrue="1">
      <formula>$Q$53="SI"</formula>
    </cfRule>
  </conditionalFormatting>
  <conditionalFormatting sqref="S304:S308 Z304:AB308">
    <cfRule type="expression" dxfId="315" priority="65" stopIfTrue="1">
      <formula>$Q$78="SI"</formula>
    </cfRule>
  </conditionalFormatting>
  <conditionalFormatting sqref="S309:S313 Z309:AB313">
    <cfRule type="expression" dxfId="314" priority="66" stopIfTrue="1">
      <formula>$Q$83="SI"</formula>
    </cfRule>
  </conditionalFormatting>
  <conditionalFormatting sqref="S314:S318 Z314:AB318">
    <cfRule type="expression" dxfId="313" priority="67" stopIfTrue="1">
      <formula>$Q$88="SI"</formula>
    </cfRule>
  </conditionalFormatting>
  <conditionalFormatting sqref="S319:S323 Z319:AB323">
    <cfRule type="expression" dxfId="312" priority="68" stopIfTrue="1">
      <formula>$Q$93="SI"</formula>
    </cfRule>
  </conditionalFormatting>
  <conditionalFormatting sqref="S324:S328 Z324:AB328">
    <cfRule type="expression" dxfId="311" priority="69" stopIfTrue="1">
      <formula>$Q$98="SI"</formula>
    </cfRule>
  </conditionalFormatting>
  <conditionalFormatting sqref="AC254:AC328">
    <cfRule type="cellIs" dxfId="310" priority="70" stopIfTrue="1" operator="equal">
      <formula>"SI"</formula>
    </cfRule>
    <cfRule type="cellIs" dxfId="309" priority="71" stopIfTrue="1" operator="equal">
      <formula>"NO"</formula>
    </cfRule>
  </conditionalFormatting>
  <conditionalFormatting sqref="S284:S288 Z284:Z288">
    <cfRule type="expression" dxfId="308" priority="72" stopIfTrue="1">
      <formula>$Q$58="SI"</formula>
    </cfRule>
  </conditionalFormatting>
  <conditionalFormatting sqref="H254:H328">
    <cfRule type="expression" dxfId="307" priority="73" stopIfTrue="1">
      <formula>$G254&lt;&gt;"Otros"</formula>
    </cfRule>
    <cfRule type="expression" dxfId="306" priority="74" stopIfTrue="1">
      <formula>AND($E254&lt;&gt;"",$G254="Otros")</formula>
    </cfRule>
  </conditionalFormatting>
  <conditionalFormatting sqref="AO254 AO279 AO304">
    <cfRule type="cellIs" dxfId="305" priority="75" stopIfTrue="1" operator="equal">
      <formula>"III"</formula>
    </cfRule>
  </conditionalFormatting>
  <conditionalFormatting sqref="AP254 AP279 AP304">
    <cfRule type="cellIs" dxfId="304" priority="76" stopIfTrue="1" operator="equal">
      <formula>"IV"</formula>
    </cfRule>
  </conditionalFormatting>
  <conditionalFormatting sqref="P254:P328">
    <cfRule type="cellIs" dxfId="303" priority="48" stopIfTrue="1" operator="equal">
      <formula>"IV"</formula>
    </cfRule>
    <cfRule type="cellIs" dxfId="302" priority="49" stopIfTrue="1" operator="equal">
      <formula>"III"</formula>
    </cfRule>
    <cfRule type="cellIs" dxfId="301" priority="50" stopIfTrue="1" operator="equal">
      <formula>"II"</formula>
    </cfRule>
    <cfRule type="cellIs" dxfId="300" priority="51" stopIfTrue="1" operator="equal">
      <formula>"I"</formula>
    </cfRule>
  </conditionalFormatting>
  <conditionalFormatting sqref="L254:L328">
    <cfRule type="expression" dxfId="299" priority="47" stopIfTrue="1">
      <formula>AND($K254="Entorno",$L254="Interno")</formula>
    </cfRule>
  </conditionalFormatting>
  <conditionalFormatting sqref="T254:Y258">
    <cfRule type="expression" dxfId="298" priority="32" stopIfTrue="1">
      <formula>$Q$28="SI"</formula>
    </cfRule>
  </conditionalFormatting>
  <conditionalFormatting sqref="T259:Y263">
    <cfRule type="expression" dxfId="297" priority="33" stopIfTrue="1">
      <formula>$Q$33="SI"</formula>
    </cfRule>
  </conditionalFormatting>
  <conditionalFormatting sqref="T264:Y268">
    <cfRule type="expression" dxfId="296" priority="34" stopIfTrue="1">
      <formula>$Q$38="SI"</formula>
    </cfRule>
  </conditionalFormatting>
  <conditionalFormatting sqref="T269:Y273">
    <cfRule type="expression" dxfId="295" priority="35" stopIfTrue="1">
      <formula>$Q$43="SI"</formula>
    </cfRule>
  </conditionalFormatting>
  <conditionalFormatting sqref="T274:Y278">
    <cfRule type="expression" dxfId="294" priority="36" stopIfTrue="1">
      <formula>$Q$48="SI"</formula>
    </cfRule>
  </conditionalFormatting>
  <conditionalFormatting sqref="T299:Y303">
    <cfRule type="expression" dxfId="293" priority="37" stopIfTrue="1">
      <formula>$Q$73="SI"</formula>
    </cfRule>
  </conditionalFormatting>
  <conditionalFormatting sqref="T294:Y298">
    <cfRule type="expression" dxfId="292" priority="38" stopIfTrue="1">
      <formula>$Q$68="SI"</formula>
    </cfRule>
  </conditionalFormatting>
  <conditionalFormatting sqref="T289:Y293">
    <cfRule type="expression" dxfId="291" priority="39" stopIfTrue="1">
      <formula>$Q$63="SI"</formula>
    </cfRule>
  </conditionalFormatting>
  <conditionalFormatting sqref="T279:Y283">
    <cfRule type="expression" dxfId="290" priority="40" stopIfTrue="1">
      <formula>$Q$53="SI"</formula>
    </cfRule>
  </conditionalFormatting>
  <conditionalFormatting sqref="T304:Y308">
    <cfRule type="expression" dxfId="289" priority="41" stopIfTrue="1">
      <formula>$Q$78="SI"</formula>
    </cfRule>
  </conditionalFormatting>
  <conditionalFormatting sqref="T309:Y313">
    <cfRule type="expression" dxfId="288" priority="42" stopIfTrue="1">
      <formula>$Q$83="SI"</formula>
    </cfRule>
  </conditionalFormatting>
  <conditionalFormatting sqref="T314:Y318">
    <cfRule type="expression" dxfId="287" priority="43" stopIfTrue="1">
      <formula>$Q$88="SI"</formula>
    </cfRule>
  </conditionalFormatting>
  <conditionalFormatting sqref="T319:Y323">
    <cfRule type="expression" dxfId="286" priority="44" stopIfTrue="1">
      <formula>$Q$93="SI"</formula>
    </cfRule>
  </conditionalFormatting>
  <conditionalFormatting sqref="T324:Y328">
    <cfRule type="expression" dxfId="285" priority="45" stopIfTrue="1">
      <formula>$Q$98="SI"</formula>
    </cfRule>
  </conditionalFormatting>
  <conditionalFormatting sqref="T284:Y288">
    <cfRule type="expression" dxfId="284" priority="46" stopIfTrue="1">
      <formula>$Q$58="SI"</formula>
    </cfRule>
  </conditionalFormatting>
  <conditionalFormatting sqref="I329:I354 I359:I403">
    <cfRule type="expression" dxfId="283" priority="7" stopIfTrue="1">
      <formula>$J329&lt;&gt;""</formula>
    </cfRule>
  </conditionalFormatting>
  <conditionalFormatting sqref="AN329 AN354 AN379">
    <cfRule type="cellIs" dxfId="282" priority="8" stopIfTrue="1" operator="equal">
      <formula>"II"</formula>
    </cfRule>
  </conditionalFormatting>
  <conditionalFormatting sqref="AM329 AM354 AM379">
    <cfRule type="cellIs" dxfId="281" priority="9" stopIfTrue="1" operator="equal">
      <formula>"I"</formula>
    </cfRule>
  </conditionalFormatting>
  <conditionalFormatting sqref="S329:AB333">
    <cfRule type="expression" dxfId="280" priority="10" stopIfTrue="1">
      <formula>$Q$28="SI"</formula>
    </cfRule>
  </conditionalFormatting>
  <conditionalFormatting sqref="S334:AB338">
    <cfRule type="expression" dxfId="279" priority="11" stopIfTrue="1">
      <formula>$Q$33="SI"</formula>
    </cfRule>
  </conditionalFormatting>
  <conditionalFormatting sqref="S339:AB343">
    <cfRule type="expression" dxfId="278" priority="12" stopIfTrue="1">
      <formula>$Q$38="SI"</formula>
    </cfRule>
  </conditionalFormatting>
  <conditionalFormatting sqref="S344:AB348">
    <cfRule type="expression" dxfId="277" priority="13" stopIfTrue="1">
      <formula>$Q$43="SI"</formula>
    </cfRule>
  </conditionalFormatting>
  <conditionalFormatting sqref="S349:AB353">
    <cfRule type="expression" dxfId="276" priority="14" stopIfTrue="1">
      <formula>$Q$48="SI"</formula>
    </cfRule>
  </conditionalFormatting>
  <conditionalFormatting sqref="S374:AB378">
    <cfRule type="expression" dxfId="275" priority="15" stopIfTrue="1">
      <formula>$Q$73="SI"</formula>
    </cfRule>
  </conditionalFormatting>
  <conditionalFormatting sqref="S369:AB373">
    <cfRule type="expression" dxfId="274" priority="16" stopIfTrue="1">
      <formula>$Q$68="SI"</formula>
    </cfRule>
  </conditionalFormatting>
  <conditionalFormatting sqref="S364:AB368">
    <cfRule type="expression" dxfId="273" priority="17" stopIfTrue="1">
      <formula>$Q$63="SI"</formula>
    </cfRule>
  </conditionalFormatting>
  <conditionalFormatting sqref="AA359:AB363">
    <cfRule type="expression" dxfId="272" priority="18" stopIfTrue="1">
      <formula>$S$58="SI"</formula>
    </cfRule>
  </conditionalFormatting>
  <conditionalFormatting sqref="S354:AB358">
    <cfRule type="expression" dxfId="271" priority="19" stopIfTrue="1">
      <formula>$Q$53="SI"</formula>
    </cfRule>
  </conditionalFormatting>
  <conditionalFormatting sqref="S379:AB383">
    <cfRule type="expression" dxfId="270" priority="20" stopIfTrue="1">
      <formula>$Q$78="SI"</formula>
    </cfRule>
  </conditionalFormatting>
  <conditionalFormatting sqref="S384:AB388">
    <cfRule type="expression" dxfId="269" priority="21" stopIfTrue="1">
      <formula>$Q$83="SI"</formula>
    </cfRule>
  </conditionalFormatting>
  <conditionalFormatting sqref="S389:AB393">
    <cfRule type="expression" dxfId="268" priority="22" stopIfTrue="1">
      <formula>$Q$88="SI"</formula>
    </cfRule>
  </conditionalFormatting>
  <conditionalFormatting sqref="S394:AB398">
    <cfRule type="expression" dxfId="267" priority="23" stopIfTrue="1">
      <formula>$Q$93="SI"</formula>
    </cfRule>
  </conditionalFormatting>
  <conditionalFormatting sqref="S399:AB403">
    <cfRule type="expression" dxfId="266" priority="24" stopIfTrue="1">
      <formula>$Q$98="SI"</formula>
    </cfRule>
  </conditionalFormatting>
  <conditionalFormatting sqref="AC329:AC403">
    <cfRule type="cellIs" dxfId="265" priority="25" stopIfTrue="1" operator="equal">
      <formula>"SI"</formula>
    </cfRule>
    <cfRule type="cellIs" dxfId="264" priority="26" stopIfTrue="1" operator="equal">
      <formula>"NO"</formula>
    </cfRule>
  </conditionalFormatting>
  <conditionalFormatting sqref="S360:Z363 S359 Z359">
    <cfRule type="expression" dxfId="263" priority="27" stopIfTrue="1">
      <formula>$Q$58="SI"</formula>
    </cfRule>
  </conditionalFormatting>
  <conditionalFormatting sqref="H329:H403">
    <cfRule type="expression" dxfId="262" priority="28" stopIfTrue="1">
      <formula>$G329&lt;&gt;"Otros"</formula>
    </cfRule>
    <cfRule type="expression" dxfId="261" priority="29" stopIfTrue="1">
      <formula>AND($E329&lt;&gt;"",$G329="Otros")</formula>
    </cfRule>
  </conditionalFormatting>
  <conditionalFormatting sqref="AO329 AO354 AO379">
    <cfRule type="cellIs" dxfId="260" priority="30" stopIfTrue="1" operator="equal">
      <formula>"III"</formula>
    </cfRule>
  </conditionalFormatting>
  <conditionalFormatting sqref="AP329 AP354 AP379">
    <cfRule type="cellIs" dxfId="259" priority="31" stopIfTrue="1" operator="equal">
      <formula>"IV"</formula>
    </cfRule>
  </conditionalFormatting>
  <conditionalFormatting sqref="P329:P403">
    <cfRule type="cellIs" dxfId="258" priority="3" stopIfTrue="1" operator="equal">
      <formula>"IV"</formula>
    </cfRule>
    <cfRule type="cellIs" dxfId="257" priority="4" stopIfTrue="1" operator="equal">
      <formula>"III"</formula>
    </cfRule>
    <cfRule type="cellIs" dxfId="256" priority="5" stopIfTrue="1" operator="equal">
      <formula>"II"</formula>
    </cfRule>
    <cfRule type="cellIs" dxfId="255" priority="6" stopIfTrue="1" operator="equal">
      <formula>"I"</formula>
    </cfRule>
  </conditionalFormatting>
  <conditionalFormatting sqref="L329:L403">
    <cfRule type="expression" dxfId="254" priority="2" stopIfTrue="1">
      <formula>AND($K329="Entorno",$L329="Interno")</formula>
    </cfRule>
  </conditionalFormatting>
  <conditionalFormatting sqref="T359:Y359">
    <cfRule type="expression" dxfId="253" priority="1" stopIfTrue="1">
      <formula>$Q$58="SI"</formula>
    </cfRule>
  </conditionalFormatting>
  <dataValidations count="14">
    <dataValidation type="list" allowBlank="1" showInputMessage="1" showErrorMessage="1" sqref="C4:C403">
      <formula1>$C$2:$C$5</formula1>
    </dataValidation>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4:AG54 AG79:AG104 AG129:AG154 AG179:AG229 AG254:AG279 AG304:AG354 AG379:AG403">
      <formula1>$AG$2:$AG$11</formula1>
    </dataValidation>
    <dataValidation type="list" allowBlank="1" showInputMessage="1" showErrorMessage="1" sqref="V4:Y403">
      <formula1>$V$2:$V$3</formula1>
    </dataValidation>
    <dataValidation type="list" allowBlank="1" showInputMessage="1" showErrorMessage="1" sqref="G4:G403">
      <formula1>$G$2:$G$15</formula1>
    </dataValidation>
    <dataValidation type="list" allowBlank="1" showInputMessage="1" showErrorMessage="1" sqref="F4:F403">
      <formula1>$F$2:$F$4</formula1>
    </dataValidation>
    <dataValidation type="list" allowBlank="1" showInputMessage="1" showErrorMessage="1" sqref="K4:K403">
      <formula1>$K$2:$K$8</formula1>
    </dataValidation>
    <dataValidation type="list" allowBlank="1" showInputMessage="1" showErrorMessage="1" sqref="O4:O403">
      <formula1>$O$2:$O$11</formula1>
    </dataValidation>
    <dataValidation type="list" allowBlank="1" showInputMessage="1" showErrorMessage="1" sqref="N4:N403">
      <formula1>$N$2:$N$11</formula1>
    </dataValidation>
    <dataValidation type="list" allowBlank="1" showInputMessage="1" showErrorMessage="1" sqref="L4:L403">
      <formula1>$L$2:$L$3</formula1>
    </dataValidation>
    <dataValidation type="list" allowBlank="1" showInputMessage="1" showErrorMessage="1" sqref="U4:U403">
      <formula1>$U$2:$U$4</formula1>
    </dataValidation>
    <dataValidation type="list" allowBlank="1" showInputMessage="1" showErrorMessage="1" sqref="Q4:Q403">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4:AF403">
      <formula1>$AF$2:$AF$11</formula1>
    </dataValidation>
    <dataValidation errorStyle="information" allowBlank="1" showInputMessage="1" showErrorMessage="1" sqref="AJ254:AL254 AJ4:AL4 AJ29:AL29 AJ54:AL54 AJ279:AL279 AJ79:AL79 AJ104:AL104 AJ154:AL154 AJ179:AL179 AJ129:AL129 AJ204:AL204 AJ229:AL229 AJ304:AL304 AJ329:AL329 AJ354:AL354 AJ379:AL379"/>
    <dataValidation type="list" allowBlank="1" showInputMessage="1" showErrorMessage="1" sqref="AQ4:AQ403">
      <formula1>$AQ$3:$AQ$7</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53"/>
  <sheetViews>
    <sheetView topLeftCell="R61" zoomScale="60" zoomScaleNormal="60" workbookViewId="0">
      <selection activeCell="AS109" sqref="AS109:AS113"/>
    </sheetView>
  </sheetViews>
  <sheetFormatPr baseColWidth="10" defaultRowHeight="15"/>
  <cols>
    <col min="1" max="1" width="11.140625" customWidth="1"/>
    <col min="2" max="2" width="23.7109375" customWidth="1"/>
    <col min="3" max="3" width="13.42578125" customWidth="1"/>
    <col min="4" max="4" width="29.8554687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3.42578125" customWidth="1"/>
    <col min="18" max="18" width="0.5703125"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 min="45" max="45" width="15.85546875" customWidth="1"/>
  </cols>
  <sheetData>
    <row r="1" spans="1:45" ht="54.75" customHeight="1">
      <c r="A1" s="1" t="s">
        <v>0</v>
      </c>
      <c r="B1" s="2"/>
      <c r="C1" s="2"/>
      <c r="D1" s="2"/>
      <c r="E1" s="2"/>
      <c r="F1" s="2"/>
      <c r="G1" s="2"/>
      <c r="H1" s="2"/>
      <c r="I1" s="2"/>
      <c r="J1" s="2"/>
      <c r="K1" s="2"/>
      <c r="L1" s="2"/>
      <c r="M1" s="2"/>
      <c r="N1" s="2"/>
      <c r="O1" s="2"/>
      <c r="P1" s="2"/>
      <c r="Q1" s="40" t="s">
        <v>1</v>
      </c>
      <c r="R1" s="41"/>
      <c r="S1" s="41"/>
      <c r="T1" s="41"/>
      <c r="U1" s="41"/>
      <c r="V1" s="41"/>
      <c r="W1" s="41"/>
      <c r="X1" s="41"/>
      <c r="Y1" s="41"/>
      <c r="Z1" s="41"/>
      <c r="AA1" s="41"/>
      <c r="AB1" s="41"/>
      <c r="AC1" s="42"/>
      <c r="AD1" s="3"/>
      <c r="AE1" s="3"/>
      <c r="AF1" s="43" t="s">
        <v>2</v>
      </c>
      <c r="AG1" s="43"/>
      <c r="AH1" s="3"/>
      <c r="AI1" s="3"/>
      <c r="AJ1" s="4"/>
      <c r="AK1" s="4"/>
      <c r="AL1" s="4"/>
      <c r="AM1" s="44" t="e">
        <f>+"IV. MAPA 
DE RIESGOS    "&amp;'[13]Información General'!#REF!</f>
        <v>#REF!</v>
      </c>
      <c r="AN1" s="45"/>
      <c r="AO1" s="45"/>
      <c r="AP1" s="46"/>
      <c r="AQ1" s="47" t="s">
        <v>3</v>
      </c>
      <c r="AR1" s="48"/>
      <c r="AS1" s="28"/>
    </row>
    <row r="2" spans="1:45" ht="51" customHeight="1">
      <c r="A2" s="49" t="s">
        <v>4</v>
      </c>
      <c r="B2" s="51" t="s">
        <v>5</v>
      </c>
      <c r="C2" s="51" t="s">
        <v>6</v>
      </c>
      <c r="D2" s="51"/>
      <c r="E2" s="51" t="s">
        <v>7</v>
      </c>
      <c r="F2" s="51" t="s">
        <v>8</v>
      </c>
      <c r="G2" s="53" t="s">
        <v>9</v>
      </c>
      <c r="H2" s="53"/>
      <c r="I2" s="5" t="s">
        <v>10</v>
      </c>
      <c r="J2" s="6"/>
      <c r="K2" s="6"/>
      <c r="L2" s="6"/>
      <c r="M2" s="51" t="s">
        <v>11</v>
      </c>
      <c r="N2" s="51" t="s">
        <v>12</v>
      </c>
      <c r="O2" s="51"/>
      <c r="P2" s="51"/>
      <c r="Q2" s="51" t="s">
        <v>13</v>
      </c>
      <c r="R2" s="7">
        <f>SUM(R4:R28)</f>
        <v>12</v>
      </c>
      <c r="S2" s="8" t="s">
        <v>14</v>
      </c>
      <c r="T2" s="9"/>
      <c r="U2" s="9"/>
      <c r="V2" s="10" t="s">
        <v>15</v>
      </c>
      <c r="W2" s="10"/>
      <c r="X2" s="10"/>
      <c r="Y2" s="10"/>
      <c r="Z2" s="10"/>
      <c r="AA2" s="7"/>
      <c r="AB2" s="7"/>
      <c r="AC2" s="70" t="s">
        <v>16</v>
      </c>
      <c r="AD2" s="11"/>
      <c r="AE2" s="11"/>
      <c r="AF2" s="51" t="s">
        <v>17</v>
      </c>
      <c r="AG2" s="51"/>
      <c r="AH2" s="11"/>
      <c r="AI2" s="11"/>
      <c r="AJ2" s="7"/>
      <c r="AK2" s="7"/>
      <c r="AL2" s="7"/>
      <c r="AM2" s="72" t="s">
        <v>18</v>
      </c>
      <c r="AN2" s="73"/>
      <c r="AO2" s="73"/>
      <c r="AP2" s="73"/>
      <c r="AQ2" s="51" t="s">
        <v>19</v>
      </c>
      <c r="AR2" s="64" t="s">
        <v>20</v>
      </c>
      <c r="AS2" s="64" t="s">
        <v>796</v>
      </c>
    </row>
    <row r="3" spans="1:45" ht="45">
      <c r="A3" s="50"/>
      <c r="B3" s="52"/>
      <c r="C3" s="12" t="s">
        <v>21</v>
      </c>
      <c r="D3" s="12" t="s">
        <v>22</v>
      </c>
      <c r="E3" s="52"/>
      <c r="F3" s="52"/>
      <c r="G3" s="13" t="s">
        <v>21</v>
      </c>
      <c r="H3" s="12" t="s">
        <v>23</v>
      </c>
      <c r="I3" s="12" t="s">
        <v>24</v>
      </c>
      <c r="J3" s="12" t="s">
        <v>22</v>
      </c>
      <c r="K3" s="12" t="s">
        <v>25</v>
      </c>
      <c r="L3" s="12" t="s">
        <v>26</v>
      </c>
      <c r="M3" s="52"/>
      <c r="N3" s="12" t="s">
        <v>27</v>
      </c>
      <c r="O3" s="12" t="s">
        <v>28</v>
      </c>
      <c r="P3" s="12" t="s">
        <v>29</v>
      </c>
      <c r="Q3" s="52"/>
      <c r="R3" s="12">
        <f>COUNTIF(R4:R28,1)</f>
        <v>0</v>
      </c>
      <c r="S3" s="14" t="s">
        <v>30</v>
      </c>
      <c r="T3" s="14" t="s">
        <v>22</v>
      </c>
      <c r="U3" s="14" t="s">
        <v>26</v>
      </c>
      <c r="V3" s="15" t="s">
        <v>31</v>
      </c>
      <c r="W3" s="15" t="s">
        <v>32</v>
      </c>
      <c r="X3" s="15" t="s">
        <v>33</v>
      </c>
      <c r="Y3" s="15" t="s">
        <v>34</v>
      </c>
      <c r="Z3" s="12" t="s">
        <v>35</v>
      </c>
      <c r="AA3" s="12">
        <f>SUM(AA4:AA28)</f>
        <v>0</v>
      </c>
      <c r="AB3" s="12"/>
      <c r="AC3" s="71"/>
      <c r="AD3" s="16"/>
      <c r="AE3" s="16"/>
      <c r="AF3" s="12" t="s">
        <v>36</v>
      </c>
      <c r="AG3" s="12" t="s">
        <v>37</v>
      </c>
      <c r="AH3" s="16"/>
      <c r="AI3" s="16"/>
      <c r="AJ3" s="17"/>
      <c r="AK3" s="17"/>
      <c r="AL3" s="17"/>
      <c r="AM3" s="18" t="s">
        <v>38</v>
      </c>
      <c r="AN3" s="19" t="s">
        <v>39</v>
      </c>
      <c r="AO3" s="20" t="s">
        <v>40</v>
      </c>
      <c r="AP3" s="21" t="s">
        <v>41</v>
      </c>
      <c r="AQ3" s="52"/>
      <c r="AR3" s="65"/>
      <c r="AS3" s="65"/>
    </row>
    <row r="4" spans="1:45" ht="15" customHeight="1">
      <c r="A4" s="66" t="s">
        <v>375</v>
      </c>
      <c r="B4" s="67" t="s">
        <v>713</v>
      </c>
      <c r="C4" s="68" t="s">
        <v>120</v>
      </c>
      <c r="D4" s="68" t="s">
        <v>714</v>
      </c>
      <c r="E4" s="111" t="s">
        <v>715</v>
      </c>
      <c r="F4" s="68" t="s">
        <v>46</v>
      </c>
      <c r="G4" s="91" t="s">
        <v>183</v>
      </c>
      <c r="H4" s="85"/>
      <c r="I4" s="61">
        <v>1.1000000000000001</v>
      </c>
      <c r="J4" s="110" t="s">
        <v>716</v>
      </c>
      <c r="K4" s="58" t="s">
        <v>137</v>
      </c>
      <c r="L4" s="58" t="s">
        <v>62</v>
      </c>
      <c r="M4" s="110" t="s">
        <v>717</v>
      </c>
      <c r="N4" s="63">
        <v>5</v>
      </c>
      <c r="O4" s="63">
        <v>6</v>
      </c>
      <c r="P4" s="89" t="str">
        <f>IF(AND(N4&lt;&gt;"",O4&lt;&gt;""),IF(AND(N4&gt;5,O4&gt;5),"I",IF(AND(N4&lt;=5,O4&gt;5),"II",IF(AND(N4&gt;5,O4&lt;=5),"IV",IF(AND(N4&lt;=5,O4&lt;=5),"III")))),"")</f>
        <v>II</v>
      </c>
      <c r="Q4" s="58" t="s">
        <v>55</v>
      </c>
      <c r="R4" s="59">
        <v>3</v>
      </c>
      <c r="S4" s="29" t="s">
        <v>52</v>
      </c>
      <c r="T4" s="30"/>
      <c r="U4" s="31"/>
      <c r="V4" s="31"/>
      <c r="W4" s="31"/>
      <c r="X4" s="31"/>
      <c r="Y4" s="31"/>
      <c r="Z4" s="32" t="str">
        <f t="shared" ref="Z4:Z68" si="0">IF($T4&lt;&gt;"",IF(AND(V4="SI",W4="SI",X4="SI",Y4="SI"),"Suficiente",IF(OR(V4="NO",W4="NO",X4="NO",Y4="NO"),"Deficiente",IF(OR(V4="",W4="",X4="",Y4=""),"Falta Valorar el Control",""))),"")</f>
        <v/>
      </c>
      <c r="AA4" s="33">
        <v>0</v>
      </c>
      <c r="AB4" s="33">
        <v>0</v>
      </c>
      <c r="AC4" s="54" t="str">
        <f>IF(SUM(R4:R28)&gt;=1,IF((SUM(R4:R28)/COUNTA(Q4:Q28))=1,IF(SUM(AA4:AA28)&gt;=1,IF(SUM(AA4:AA28)/(SUM(AA4:AA28)+SUM(AB4:AB28))=100%,"SI","NO"),"NO"),"NO"),"")</f>
        <v>NO</v>
      </c>
      <c r="AD4" s="56" t="str">
        <f>IF($N4=1,"b","")</f>
        <v/>
      </c>
      <c r="AE4" s="56" t="str">
        <f>IF($O4=1,"b","")</f>
        <v/>
      </c>
      <c r="AF4" s="63">
        <v>5</v>
      </c>
      <c r="AG4" s="63">
        <v>6</v>
      </c>
      <c r="AH4" s="81">
        <v>0</v>
      </c>
      <c r="AI4" s="81">
        <v>0</v>
      </c>
      <c r="AJ4" s="77">
        <v>1</v>
      </c>
      <c r="AK4" s="77">
        <v>1</v>
      </c>
      <c r="AL4" s="77">
        <v>2</v>
      </c>
      <c r="AM4" s="79" t="str">
        <f>IF($AL4&gt;=2,IF(AND($AF4="",$AG4=""),"",IF(AND($AF4&gt;5,$AG4&gt;5),"I","")),"")</f>
        <v/>
      </c>
      <c r="AN4" s="79" t="str">
        <f>IF($AL4&gt;=2,IF(AND($AF4="",$AG4=""),"",IF(AND($AF4&lt;6,$AG4&gt;5),"II","")),"")</f>
        <v>II</v>
      </c>
      <c r="AO4" s="79" t="str">
        <f>IF($AL4&gt;=2,IF(AND($AF4="",$AG4=""),"",IF(AND($AF4&lt;6,$AG4&lt;6),"III","")),"")</f>
        <v/>
      </c>
      <c r="AP4" s="79" t="str">
        <f>IF($AL4&gt;=2,IF(AND($AF4="",$AG4=""),"",IF(AND($AF4&gt;5,$AG4&lt;6),"IV","")),"")</f>
        <v/>
      </c>
      <c r="AQ4" s="76" t="s">
        <v>159</v>
      </c>
      <c r="AR4" s="113" t="s">
        <v>718</v>
      </c>
      <c r="AS4" s="58">
        <v>60</v>
      </c>
    </row>
    <row r="5" spans="1:45" ht="15" customHeight="1">
      <c r="A5" s="66"/>
      <c r="B5" s="67"/>
      <c r="C5" s="68"/>
      <c r="D5" s="68"/>
      <c r="E5" s="111"/>
      <c r="F5" s="68"/>
      <c r="G5" s="91"/>
      <c r="H5" s="85"/>
      <c r="I5" s="61"/>
      <c r="J5" s="110"/>
      <c r="K5" s="58"/>
      <c r="L5" s="58"/>
      <c r="M5" s="110"/>
      <c r="N5" s="63"/>
      <c r="O5" s="63"/>
      <c r="P5" s="90"/>
      <c r="Q5" s="58"/>
      <c r="R5" s="60"/>
      <c r="S5" s="29" t="s">
        <v>57</v>
      </c>
      <c r="T5" s="30"/>
      <c r="U5" s="31"/>
      <c r="V5" s="31"/>
      <c r="W5" s="31"/>
      <c r="X5" s="31"/>
      <c r="Y5" s="31"/>
      <c r="Z5" s="32" t="str">
        <f t="shared" si="0"/>
        <v/>
      </c>
      <c r="AA5" s="33">
        <v>0</v>
      </c>
      <c r="AB5" s="33">
        <v>0</v>
      </c>
      <c r="AC5" s="55"/>
      <c r="AD5" s="57"/>
      <c r="AE5" s="57"/>
      <c r="AF5" s="63"/>
      <c r="AG5" s="63"/>
      <c r="AH5" s="82"/>
      <c r="AI5" s="82"/>
      <c r="AJ5" s="78"/>
      <c r="AK5" s="78"/>
      <c r="AL5" s="78"/>
      <c r="AM5" s="80"/>
      <c r="AN5" s="80"/>
      <c r="AO5" s="80"/>
      <c r="AP5" s="80"/>
      <c r="AQ5" s="76"/>
      <c r="AR5" s="114"/>
      <c r="AS5" s="118"/>
    </row>
    <row r="6" spans="1:45" ht="15" customHeight="1">
      <c r="A6" s="66"/>
      <c r="B6" s="67"/>
      <c r="C6" s="68"/>
      <c r="D6" s="68"/>
      <c r="E6" s="111"/>
      <c r="F6" s="68"/>
      <c r="G6" s="91"/>
      <c r="H6" s="85"/>
      <c r="I6" s="61"/>
      <c r="J6" s="110"/>
      <c r="K6" s="58"/>
      <c r="L6" s="58"/>
      <c r="M6" s="110"/>
      <c r="N6" s="63"/>
      <c r="O6" s="63"/>
      <c r="P6" s="90"/>
      <c r="Q6" s="58"/>
      <c r="R6" s="60"/>
      <c r="S6" s="29" t="s">
        <v>59</v>
      </c>
      <c r="T6" s="30"/>
      <c r="U6" s="31"/>
      <c r="V6" s="31"/>
      <c r="W6" s="31"/>
      <c r="X6" s="31"/>
      <c r="Y6" s="31"/>
      <c r="Z6" s="32" t="str">
        <f t="shared" si="0"/>
        <v/>
      </c>
      <c r="AA6" s="33">
        <v>0</v>
      </c>
      <c r="AB6" s="33">
        <v>0</v>
      </c>
      <c r="AC6" s="55"/>
      <c r="AD6" s="57"/>
      <c r="AE6" s="57"/>
      <c r="AF6" s="63"/>
      <c r="AG6" s="63"/>
      <c r="AH6" s="82"/>
      <c r="AI6" s="82"/>
      <c r="AJ6" s="78"/>
      <c r="AK6" s="78"/>
      <c r="AL6" s="78"/>
      <c r="AM6" s="80"/>
      <c r="AN6" s="80"/>
      <c r="AO6" s="80"/>
      <c r="AP6" s="80"/>
      <c r="AQ6" s="76"/>
      <c r="AR6" s="114"/>
      <c r="AS6" s="118"/>
    </row>
    <row r="7" spans="1:45" ht="15" customHeight="1">
      <c r="A7" s="66"/>
      <c r="B7" s="67"/>
      <c r="C7" s="68"/>
      <c r="D7" s="68"/>
      <c r="E7" s="111"/>
      <c r="F7" s="68"/>
      <c r="G7" s="91"/>
      <c r="H7" s="85"/>
      <c r="I7" s="61"/>
      <c r="J7" s="110"/>
      <c r="K7" s="58"/>
      <c r="L7" s="58"/>
      <c r="M7" s="110"/>
      <c r="N7" s="63"/>
      <c r="O7" s="63"/>
      <c r="P7" s="90"/>
      <c r="Q7" s="58"/>
      <c r="R7" s="60"/>
      <c r="S7" s="29" t="s">
        <v>60</v>
      </c>
      <c r="T7" s="30"/>
      <c r="U7" s="31"/>
      <c r="V7" s="31"/>
      <c r="W7" s="31"/>
      <c r="X7" s="31"/>
      <c r="Y7" s="31"/>
      <c r="Z7" s="32" t="str">
        <f t="shared" si="0"/>
        <v/>
      </c>
      <c r="AA7" s="33">
        <v>0</v>
      </c>
      <c r="AB7" s="33">
        <v>0</v>
      </c>
      <c r="AC7" s="55"/>
      <c r="AD7" s="57"/>
      <c r="AE7" s="57"/>
      <c r="AF7" s="63"/>
      <c r="AG7" s="63"/>
      <c r="AH7" s="82"/>
      <c r="AI7" s="82"/>
      <c r="AJ7" s="78"/>
      <c r="AK7" s="78"/>
      <c r="AL7" s="78"/>
      <c r="AM7" s="80"/>
      <c r="AN7" s="80"/>
      <c r="AO7" s="80"/>
      <c r="AP7" s="80"/>
      <c r="AQ7" s="76"/>
      <c r="AR7" s="114"/>
      <c r="AS7" s="118"/>
    </row>
    <row r="8" spans="1:45" ht="15" customHeight="1">
      <c r="A8" s="66"/>
      <c r="B8" s="67"/>
      <c r="C8" s="68"/>
      <c r="D8" s="68"/>
      <c r="E8" s="111"/>
      <c r="F8" s="68"/>
      <c r="G8" s="91"/>
      <c r="H8" s="85"/>
      <c r="I8" s="61"/>
      <c r="J8" s="110"/>
      <c r="K8" s="58"/>
      <c r="L8" s="58"/>
      <c r="M8" s="110"/>
      <c r="N8" s="63"/>
      <c r="O8" s="63"/>
      <c r="P8" s="90"/>
      <c r="Q8" s="58"/>
      <c r="R8" s="60"/>
      <c r="S8" s="29" t="s">
        <v>61</v>
      </c>
      <c r="T8" s="30"/>
      <c r="U8" s="31"/>
      <c r="V8" s="31"/>
      <c r="W8" s="31"/>
      <c r="X8" s="31"/>
      <c r="Y8" s="31"/>
      <c r="Z8" s="32" t="str">
        <f t="shared" si="0"/>
        <v/>
      </c>
      <c r="AA8" s="33">
        <v>0</v>
      </c>
      <c r="AB8" s="33">
        <v>0</v>
      </c>
      <c r="AC8" s="55"/>
      <c r="AD8" s="57"/>
      <c r="AE8" s="57"/>
      <c r="AF8" s="63"/>
      <c r="AG8" s="63"/>
      <c r="AH8" s="82"/>
      <c r="AI8" s="82"/>
      <c r="AJ8" s="78"/>
      <c r="AK8" s="78"/>
      <c r="AL8" s="78"/>
      <c r="AM8" s="80"/>
      <c r="AN8" s="80"/>
      <c r="AO8" s="80"/>
      <c r="AP8" s="80"/>
      <c r="AQ8" s="76"/>
      <c r="AR8" s="114"/>
      <c r="AS8" s="118"/>
    </row>
    <row r="9" spans="1:45" ht="15" customHeight="1">
      <c r="A9" s="66"/>
      <c r="B9" s="67"/>
      <c r="C9" s="68"/>
      <c r="D9" s="68"/>
      <c r="E9" s="111"/>
      <c r="F9" s="68"/>
      <c r="G9" s="91"/>
      <c r="H9" s="85"/>
      <c r="I9" s="61">
        <v>1.2</v>
      </c>
      <c r="J9" s="110" t="s">
        <v>719</v>
      </c>
      <c r="K9" s="58" t="s">
        <v>48</v>
      </c>
      <c r="L9" s="58" t="s">
        <v>62</v>
      </c>
      <c r="M9" s="110"/>
      <c r="N9" s="63"/>
      <c r="O9" s="63"/>
      <c r="P9" s="90"/>
      <c r="Q9" s="58" t="s">
        <v>55</v>
      </c>
      <c r="R9" s="59">
        <v>3</v>
      </c>
      <c r="S9" s="29" t="s">
        <v>63</v>
      </c>
      <c r="T9" s="30"/>
      <c r="U9" s="31"/>
      <c r="V9" s="31"/>
      <c r="W9" s="31"/>
      <c r="X9" s="31"/>
      <c r="Y9" s="31"/>
      <c r="Z9" s="32" t="str">
        <f t="shared" si="0"/>
        <v/>
      </c>
      <c r="AA9" s="33">
        <v>0</v>
      </c>
      <c r="AB9" s="33">
        <v>0</v>
      </c>
      <c r="AC9" s="55"/>
      <c r="AD9" s="57"/>
      <c r="AE9" s="57"/>
      <c r="AF9" s="63"/>
      <c r="AG9" s="63"/>
      <c r="AH9" s="82"/>
      <c r="AI9" s="82"/>
      <c r="AJ9" s="78"/>
      <c r="AK9" s="78"/>
      <c r="AL9" s="78"/>
      <c r="AM9" s="80"/>
      <c r="AN9" s="80"/>
      <c r="AO9" s="80"/>
      <c r="AP9" s="80"/>
      <c r="AQ9" s="76"/>
      <c r="AR9" s="113" t="s">
        <v>720</v>
      </c>
      <c r="AS9" s="58">
        <v>75</v>
      </c>
    </row>
    <row r="10" spans="1:45" ht="15" customHeight="1">
      <c r="A10" s="66"/>
      <c r="B10" s="67"/>
      <c r="C10" s="68"/>
      <c r="D10" s="68"/>
      <c r="E10" s="111"/>
      <c r="F10" s="68"/>
      <c r="G10" s="91"/>
      <c r="H10" s="85"/>
      <c r="I10" s="61"/>
      <c r="J10" s="110"/>
      <c r="K10" s="58"/>
      <c r="L10" s="58"/>
      <c r="M10" s="110"/>
      <c r="N10" s="63"/>
      <c r="O10" s="63"/>
      <c r="P10" s="90"/>
      <c r="Q10" s="58"/>
      <c r="R10" s="60"/>
      <c r="S10" s="29" t="s">
        <v>64</v>
      </c>
      <c r="T10" s="30"/>
      <c r="U10" s="31"/>
      <c r="V10" s="31"/>
      <c r="W10" s="31"/>
      <c r="X10" s="31"/>
      <c r="Y10" s="31"/>
      <c r="Z10" s="32" t="str">
        <f t="shared" si="0"/>
        <v/>
      </c>
      <c r="AA10" s="33">
        <v>0</v>
      </c>
      <c r="AB10" s="33">
        <v>0</v>
      </c>
      <c r="AC10" s="55"/>
      <c r="AD10" s="57"/>
      <c r="AE10" s="57"/>
      <c r="AF10" s="63"/>
      <c r="AG10" s="63"/>
      <c r="AH10" s="82"/>
      <c r="AI10" s="82"/>
      <c r="AJ10" s="78"/>
      <c r="AK10" s="78"/>
      <c r="AL10" s="78"/>
      <c r="AM10" s="80"/>
      <c r="AN10" s="80"/>
      <c r="AO10" s="80"/>
      <c r="AP10" s="80"/>
      <c r="AQ10" s="76"/>
      <c r="AR10" s="113"/>
      <c r="AS10" s="58"/>
    </row>
    <row r="11" spans="1:45" ht="15" customHeight="1">
      <c r="A11" s="66"/>
      <c r="B11" s="67"/>
      <c r="C11" s="68"/>
      <c r="D11" s="68"/>
      <c r="E11" s="111"/>
      <c r="F11" s="68"/>
      <c r="G11" s="91"/>
      <c r="H11" s="85"/>
      <c r="I11" s="61"/>
      <c r="J11" s="110"/>
      <c r="K11" s="58"/>
      <c r="L11" s="58"/>
      <c r="M11" s="110"/>
      <c r="N11" s="63"/>
      <c r="O11" s="63"/>
      <c r="P11" s="90"/>
      <c r="Q11" s="58"/>
      <c r="R11" s="60"/>
      <c r="S11" s="29" t="s">
        <v>65</v>
      </c>
      <c r="T11" s="30"/>
      <c r="U11" s="31"/>
      <c r="V11" s="31"/>
      <c r="W11" s="31"/>
      <c r="X11" s="31"/>
      <c r="Y11" s="31"/>
      <c r="Z11" s="32" t="str">
        <f t="shared" si="0"/>
        <v/>
      </c>
      <c r="AA11" s="33">
        <v>0</v>
      </c>
      <c r="AB11" s="33">
        <v>0</v>
      </c>
      <c r="AC11" s="55"/>
      <c r="AD11" s="57"/>
      <c r="AE11" s="57"/>
      <c r="AF11" s="63"/>
      <c r="AG11" s="63"/>
      <c r="AH11" s="82"/>
      <c r="AI11" s="82"/>
      <c r="AJ11" s="78"/>
      <c r="AK11" s="78"/>
      <c r="AL11" s="78"/>
      <c r="AM11" s="80"/>
      <c r="AN11" s="80"/>
      <c r="AO11" s="80"/>
      <c r="AP11" s="80"/>
      <c r="AQ11" s="76"/>
      <c r="AR11" s="113"/>
      <c r="AS11" s="58"/>
    </row>
    <row r="12" spans="1:45" ht="15" customHeight="1">
      <c r="A12" s="66"/>
      <c r="B12" s="67"/>
      <c r="C12" s="68"/>
      <c r="D12" s="68"/>
      <c r="E12" s="111"/>
      <c r="F12" s="68"/>
      <c r="G12" s="91"/>
      <c r="H12" s="85"/>
      <c r="I12" s="61"/>
      <c r="J12" s="110"/>
      <c r="K12" s="58"/>
      <c r="L12" s="58"/>
      <c r="M12" s="110"/>
      <c r="N12" s="63"/>
      <c r="O12" s="63"/>
      <c r="P12" s="90"/>
      <c r="Q12" s="58"/>
      <c r="R12" s="60"/>
      <c r="S12" s="29" t="s">
        <v>67</v>
      </c>
      <c r="T12" s="30"/>
      <c r="U12" s="31"/>
      <c r="V12" s="31"/>
      <c r="W12" s="31"/>
      <c r="X12" s="31"/>
      <c r="Y12" s="31"/>
      <c r="Z12" s="32" t="str">
        <f t="shared" si="0"/>
        <v/>
      </c>
      <c r="AA12" s="33">
        <v>0</v>
      </c>
      <c r="AB12" s="33">
        <v>0</v>
      </c>
      <c r="AC12" s="55"/>
      <c r="AD12" s="57"/>
      <c r="AE12" s="57"/>
      <c r="AF12" s="63"/>
      <c r="AG12" s="63"/>
      <c r="AH12" s="82"/>
      <c r="AI12" s="82"/>
      <c r="AJ12" s="78"/>
      <c r="AK12" s="78"/>
      <c r="AL12" s="78"/>
      <c r="AM12" s="80"/>
      <c r="AN12" s="80"/>
      <c r="AO12" s="80"/>
      <c r="AP12" s="80"/>
      <c r="AQ12" s="76"/>
      <c r="AR12" s="113"/>
      <c r="AS12" s="58"/>
    </row>
    <row r="13" spans="1:45" ht="15" customHeight="1">
      <c r="A13" s="66"/>
      <c r="B13" s="67"/>
      <c r="C13" s="68"/>
      <c r="D13" s="68"/>
      <c r="E13" s="111"/>
      <c r="F13" s="68"/>
      <c r="G13" s="91"/>
      <c r="H13" s="85"/>
      <c r="I13" s="61"/>
      <c r="J13" s="110"/>
      <c r="K13" s="58"/>
      <c r="L13" s="58"/>
      <c r="M13" s="110"/>
      <c r="N13" s="63"/>
      <c r="O13" s="63"/>
      <c r="P13" s="90"/>
      <c r="Q13" s="58"/>
      <c r="R13" s="60"/>
      <c r="S13" s="29" t="s">
        <v>68</v>
      </c>
      <c r="T13" s="30"/>
      <c r="U13" s="31"/>
      <c r="V13" s="31"/>
      <c r="W13" s="31"/>
      <c r="X13" s="31"/>
      <c r="Y13" s="31"/>
      <c r="Z13" s="32" t="str">
        <f t="shared" si="0"/>
        <v/>
      </c>
      <c r="AA13" s="33">
        <v>0</v>
      </c>
      <c r="AB13" s="33">
        <v>0</v>
      </c>
      <c r="AC13" s="55"/>
      <c r="AD13" s="57"/>
      <c r="AE13" s="57"/>
      <c r="AF13" s="63"/>
      <c r="AG13" s="63"/>
      <c r="AH13" s="82"/>
      <c r="AI13" s="82"/>
      <c r="AJ13" s="78"/>
      <c r="AK13" s="78"/>
      <c r="AL13" s="78"/>
      <c r="AM13" s="80"/>
      <c r="AN13" s="80"/>
      <c r="AO13" s="80"/>
      <c r="AP13" s="80"/>
      <c r="AQ13" s="76"/>
      <c r="AR13" s="113"/>
      <c r="AS13" s="58"/>
    </row>
    <row r="14" spans="1:45" ht="15" customHeight="1">
      <c r="A14" s="66"/>
      <c r="B14" s="67"/>
      <c r="C14" s="68"/>
      <c r="D14" s="68"/>
      <c r="E14" s="111"/>
      <c r="F14" s="68"/>
      <c r="G14" s="91"/>
      <c r="H14" s="85"/>
      <c r="I14" s="61">
        <v>1.3</v>
      </c>
      <c r="J14" s="110" t="s">
        <v>721</v>
      </c>
      <c r="K14" s="58" t="s">
        <v>208</v>
      </c>
      <c r="L14" s="58" t="s">
        <v>90</v>
      </c>
      <c r="M14" s="110"/>
      <c r="N14" s="63"/>
      <c r="O14" s="63"/>
      <c r="P14" s="90"/>
      <c r="Q14" s="58" t="s">
        <v>55</v>
      </c>
      <c r="R14" s="59">
        <v>3</v>
      </c>
      <c r="S14" s="29" t="s">
        <v>71</v>
      </c>
      <c r="T14" s="30"/>
      <c r="U14" s="31"/>
      <c r="V14" s="31"/>
      <c r="W14" s="31"/>
      <c r="X14" s="31"/>
      <c r="Y14" s="31"/>
      <c r="Z14" s="32" t="str">
        <f t="shared" si="0"/>
        <v/>
      </c>
      <c r="AA14" s="33">
        <v>0</v>
      </c>
      <c r="AB14" s="33">
        <v>0</v>
      </c>
      <c r="AC14" s="55"/>
      <c r="AD14" s="57"/>
      <c r="AE14" s="57"/>
      <c r="AF14" s="63"/>
      <c r="AG14" s="63"/>
      <c r="AH14" s="82"/>
      <c r="AI14" s="82"/>
      <c r="AJ14" s="78"/>
      <c r="AK14" s="78"/>
      <c r="AL14" s="78"/>
      <c r="AM14" s="80"/>
      <c r="AN14" s="80"/>
      <c r="AO14" s="80"/>
      <c r="AP14" s="80"/>
      <c r="AQ14" s="76"/>
      <c r="AR14" s="113" t="s">
        <v>722</v>
      </c>
      <c r="AS14" s="58">
        <v>80</v>
      </c>
    </row>
    <row r="15" spans="1:45" ht="15" customHeight="1">
      <c r="A15" s="66"/>
      <c r="B15" s="67"/>
      <c r="C15" s="68"/>
      <c r="D15" s="68"/>
      <c r="E15" s="111"/>
      <c r="F15" s="68"/>
      <c r="G15" s="91"/>
      <c r="H15" s="85"/>
      <c r="I15" s="61"/>
      <c r="J15" s="110"/>
      <c r="K15" s="58"/>
      <c r="L15" s="58"/>
      <c r="M15" s="110"/>
      <c r="N15" s="63"/>
      <c r="O15" s="63"/>
      <c r="P15" s="90"/>
      <c r="Q15" s="58"/>
      <c r="R15" s="60"/>
      <c r="S15" s="29" t="s">
        <v>72</v>
      </c>
      <c r="T15" s="30"/>
      <c r="U15" s="31"/>
      <c r="V15" s="31"/>
      <c r="W15" s="31"/>
      <c r="X15" s="31"/>
      <c r="Y15" s="31"/>
      <c r="Z15" s="32" t="str">
        <f t="shared" si="0"/>
        <v/>
      </c>
      <c r="AA15" s="33">
        <v>0</v>
      </c>
      <c r="AB15" s="33">
        <v>0</v>
      </c>
      <c r="AC15" s="55"/>
      <c r="AD15" s="57"/>
      <c r="AE15" s="57"/>
      <c r="AF15" s="63"/>
      <c r="AG15" s="63"/>
      <c r="AH15" s="82"/>
      <c r="AI15" s="82"/>
      <c r="AJ15" s="78"/>
      <c r="AK15" s="78"/>
      <c r="AL15" s="78"/>
      <c r="AM15" s="80"/>
      <c r="AN15" s="80"/>
      <c r="AO15" s="80"/>
      <c r="AP15" s="80"/>
      <c r="AQ15" s="76"/>
      <c r="AR15" s="113"/>
      <c r="AS15" s="58"/>
    </row>
    <row r="16" spans="1:45" ht="15" customHeight="1">
      <c r="A16" s="66"/>
      <c r="B16" s="67"/>
      <c r="C16" s="68"/>
      <c r="D16" s="68"/>
      <c r="E16" s="111"/>
      <c r="F16" s="68"/>
      <c r="G16" s="91"/>
      <c r="H16" s="85"/>
      <c r="I16" s="61"/>
      <c r="J16" s="110"/>
      <c r="K16" s="58"/>
      <c r="L16" s="58"/>
      <c r="M16" s="110"/>
      <c r="N16" s="63"/>
      <c r="O16" s="63"/>
      <c r="P16" s="90"/>
      <c r="Q16" s="58"/>
      <c r="R16" s="60"/>
      <c r="S16" s="29" t="s">
        <v>73</v>
      </c>
      <c r="T16" s="30"/>
      <c r="U16" s="31"/>
      <c r="V16" s="31"/>
      <c r="W16" s="31"/>
      <c r="X16" s="31"/>
      <c r="Y16" s="31"/>
      <c r="Z16" s="32" t="str">
        <f t="shared" si="0"/>
        <v/>
      </c>
      <c r="AA16" s="33">
        <v>0</v>
      </c>
      <c r="AB16" s="33">
        <v>0</v>
      </c>
      <c r="AC16" s="55"/>
      <c r="AD16" s="57"/>
      <c r="AE16" s="57"/>
      <c r="AF16" s="63"/>
      <c r="AG16" s="63"/>
      <c r="AH16" s="82"/>
      <c r="AI16" s="82"/>
      <c r="AJ16" s="78"/>
      <c r="AK16" s="78"/>
      <c r="AL16" s="78"/>
      <c r="AM16" s="80"/>
      <c r="AN16" s="80"/>
      <c r="AO16" s="80"/>
      <c r="AP16" s="80"/>
      <c r="AQ16" s="76"/>
      <c r="AR16" s="113"/>
      <c r="AS16" s="58"/>
    </row>
    <row r="17" spans="1:45" ht="15" customHeight="1">
      <c r="A17" s="66"/>
      <c r="B17" s="67"/>
      <c r="C17" s="68"/>
      <c r="D17" s="68"/>
      <c r="E17" s="111"/>
      <c r="F17" s="68"/>
      <c r="G17" s="91"/>
      <c r="H17" s="85"/>
      <c r="I17" s="61"/>
      <c r="J17" s="110"/>
      <c r="K17" s="58"/>
      <c r="L17" s="58"/>
      <c r="M17" s="110"/>
      <c r="N17" s="63"/>
      <c r="O17" s="63"/>
      <c r="P17" s="90"/>
      <c r="Q17" s="58"/>
      <c r="R17" s="60"/>
      <c r="S17" s="29" t="s">
        <v>74</v>
      </c>
      <c r="T17" s="30"/>
      <c r="U17" s="31"/>
      <c r="V17" s="31"/>
      <c r="W17" s="31"/>
      <c r="X17" s="31"/>
      <c r="Y17" s="31"/>
      <c r="Z17" s="32" t="str">
        <f t="shared" si="0"/>
        <v/>
      </c>
      <c r="AA17" s="33">
        <v>0</v>
      </c>
      <c r="AB17" s="33">
        <v>0</v>
      </c>
      <c r="AC17" s="55"/>
      <c r="AD17" s="57"/>
      <c r="AE17" s="57"/>
      <c r="AF17" s="63"/>
      <c r="AG17" s="63"/>
      <c r="AH17" s="82"/>
      <c r="AI17" s="82"/>
      <c r="AJ17" s="78"/>
      <c r="AK17" s="78"/>
      <c r="AL17" s="78"/>
      <c r="AM17" s="80"/>
      <c r="AN17" s="80"/>
      <c r="AO17" s="80"/>
      <c r="AP17" s="80"/>
      <c r="AQ17" s="76"/>
      <c r="AR17" s="113"/>
      <c r="AS17" s="58"/>
    </row>
    <row r="18" spans="1:45" ht="15" customHeight="1">
      <c r="A18" s="66"/>
      <c r="B18" s="67"/>
      <c r="C18" s="68"/>
      <c r="D18" s="68"/>
      <c r="E18" s="111"/>
      <c r="F18" s="68"/>
      <c r="G18" s="91"/>
      <c r="H18" s="85"/>
      <c r="I18" s="61"/>
      <c r="J18" s="110"/>
      <c r="K18" s="58"/>
      <c r="L18" s="58"/>
      <c r="M18" s="110"/>
      <c r="N18" s="63"/>
      <c r="O18" s="63"/>
      <c r="P18" s="90"/>
      <c r="Q18" s="58"/>
      <c r="R18" s="60"/>
      <c r="S18" s="29" t="s">
        <v>75</v>
      </c>
      <c r="T18" s="30"/>
      <c r="U18" s="31"/>
      <c r="V18" s="31"/>
      <c r="W18" s="31"/>
      <c r="X18" s="31"/>
      <c r="Y18" s="31"/>
      <c r="Z18" s="32" t="str">
        <f t="shared" si="0"/>
        <v/>
      </c>
      <c r="AA18" s="33">
        <v>0</v>
      </c>
      <c r="AB18" s="33">
        <v>0</v>
      </c>
      <c r="AC18" s="55"/>
      <c r="AD18" s="57"/>
      <c r="AE18" s="57"/>
      <c r="AF18" s="63"/>
      <c r="AG18" s="63"/>
      <c r="AH18" s="82"/>
      <c r="AI18" s="82"/>
      <c r="AJ18" s="78"/>
      <c r="AK18" s="78"/>
      <c r="AL18" s="78"/>
      <c r="AM18" s="80"/>
      <c r="AN18" s="80"/>
      <c r="AO18" s="80"/>
      <c r="AP18" s="80"/>
      <c r="AQ18" s="76"/>
      <c r="AR18" s="113"/>
      <c r="AS18" s="58"/>
    </row>
    <row r="19" spans="1:45" ht="15" customHeight="1">
      <c r="A19" s="66"/>
      <c r="B19" s="67"/>
      <c r="C19" s="68"/>
      <c r="D19" s="68"/>
      <c r="E19" s="111"/>
      <c r="F19" s="68"/>
      <c r="G19" s="91"/>
      <c r="H19" s="85"/>
      <c r="I19" s="61">
        <v>1.4</v>
      </c>
      <c r="J19" s="110" t="s">
        <v>723</v>
      </c>
      <c r="K19" s="58" t="s">
        <v>48</v>
      </c>
      <c r="L19" s="58" t="s">
        <v>90</v>
      </c>
      <c r="M19" s="110"/>
      <c r="N19" s="63"/>
      <c r="O19" s="63"/>
      <c r="P19" s="90"/>
      <c r="Q19" s="58" t="s">
        <v>55</v>
      </c>
      <c r="R19" s="59">
        <v>3</v>
      </c>
      <c r="S19" s="29" t="s">
        <v>76</v>
      </c>
      <c r="T19" s="30"/>
      <c r="U19" s="31"/>
      <c r="V19" s="31"/>
      <c r="W19" s="31"/>
      <c r="X19" s="31"/>
      <c r="Y19" s="31"/>
      <c r="Z19" s="32" t="str">
        <f t="shared" si="0"/>
        <v/>
      </c>
      <c r="AA19" s="33">
        <v>0</v>
      </c>
      <c r="AB19" s="33">
        <v>0</v>
      </c>
      <c r="AC19" s="55"/>
      <c r="AD19" s="57"/>
      <c r="AE19" s="57"/>
      <c r="AF19" s="63"/>
      <c r="AG19" s="63"/>
      <c r="AH19" s="82"/>
      <c r="AI19" s="82"/>
      <c r="AJ19" s="78"/>
      <c r="AK19" s="78"/>
      <c r="AL19" s="78"/>
      <c r="AM19" s="80"/>
      <c r="AN19" s="80"/>
      <c r="AO19" s="80"/>
      <c r="AP19" s="80"/>
      <c r="AQ19" s="76"/>
      <c r="AR19" s="113" t="s">
        <v>724</v>
      </c>
      <c r="AS19" s="58">
        <v>75</v>
      </c>
    </row>
    <row r="20" spans="1:45" ht="15" customHeight="1">
      <c r="A20" s="66"/>
      <c r="B20" s="67"/>
      <c r="C20" s="68"/>
      <c r="D20" s="68"/>
      <c r="E20" s="111"/>
      <c r="F20" s="68"/>
      <c r="G20" s="91"/>
      <c r="H20" s="85"/>
      <c r="I20" s="61"/>
      <c r="J20" s="110"/>
      <c r="K20" s="58"/>
      <c r="L20" s="58"/>
      <c r="M20" s="110"/>
      <c r="N20" s="63"/>
      <c r="O20" s="63"/>
      <c r="P20" s="90"/>
      <c r="Q20" s="58"/>
      <c r="R20" s="60"/>
      <c r="S20" s="29" t="s">
        <v>77</v>
      </c>
      <c r="T20" s="30"/>
      <c r="U20" s="31"/>
      <c r="V20" s="31"/>
      <c r="W20" s="31"/>
      <c r="X20" s="31"/>
      <c r="Y20" s="31"/>
      <c r="Z20" s="32" t="str">
        <f t="shared" si="0"/>
        <v/>
      </c>
      <c r="AA20" s="33">
        <v>0</v>
      </c>
      <c r="AB20" s="33">
        <v>0</v>
      </c>
      <c r="AC20" s="55"/>
      <c r="AD20" s="57"/>
      <c r="AE20" s="57"/>
      <c r="AF20" s="63"/>
      <c r="AG20" s="63"/>
      <c r="AH20" s="82"/>
      <c r="AI20" s="82"/>
      <c r="AJ20" s="78"/>
      <c r="AK20" s="78"/>
      <c r="AL20" s="78"/>
      <c r="AM20" s="80"/>
      <c r="AN20" s="80"/>
      <c r="AO20" s="80"/>
      <c r="AP20" s="80"/>
      <c r="AQ20" s="76"/>
      <c r="AR20" s="114"/>
      <c r="AS20" s="118"/>
    </row>
    <row r="21" spans="1:45" ht="15" customHeight="1">
      <c r="A21" s="66"/>
      <c r="B21" s="67"/>
      <c r="C21" s="68"/>
      <c r="D21" s="68"/>
      <c r="E21" s="111"/>
      <c r="F21" s="68"/>
      <c r="G21" s="91"/>
      <c r="H21" s="85"/>
      <c r="I21" s="61"/>
      <c r="J21" s="110"/>
      <c r="K21" s="58"/>
      <c r="L21" s="58"/>
      <c r="M21" s="110"/>
      <c r="N21" s="63"/>
      <c r="O21" s="63"/>
      <c r="P21" s="90"/>
      <c r="Q21" s="58"/>
      <c r="R21" s="60"/>
      <c r="S21" s="29" t="s">
        <v>78</v>
      </c>
      <c r="T21" s="30"/>
      <c r="U21" s="31"/>
      <c r="V21" s="31"/>
      <c r="W21" s="31"/>
      <c r="X21" s="31"/>
      <c r="Y21" s="31"/>
      <c r="Z21" s="32" t="str">
        <f t="shared" si="0"/>
        <v/>
      </c>
      <c r="AA21" s="33">
        <v>0</v>
      </c>
      <c r="AB21" s="33">
        <v>0</v>
      </c>
      <c r="AC21" s="55"/>
      <c r="AD21" s="57"/>
      <c r="AE21" s="57"/>
      <c r="AF21" s="63"/>
      <c r="AG21" s="63"/>
      <c r="AH21" s="82"/>
      <c r="AI21" s="82"/>
      <c r="AJ21" s="78"/>
      <c r="AK21" s="78"/>
      <c r="AL21" s="78"/>
      <c r="AM21" s="80"/>
      <c r="AN21" s="80"/>
      <c r="AO21" s="80"/>
      <c r="AP21" s="80"/>
      <c r="AQ21" s="76"/>
      <c r="AR21" s="114"/>
      <c r="AS21" s="118"/>
    </row>
    <row r="22" spans="1:45" ht="15" customHeight="1">
      <c r="A22" s="66"/>
      <c r="B22" s="67"/>
      <c r="C22" s="68"/>
      <c r="D22" s="68"/>
      <c r="E22" s="111"/>
      <c r="F22" s="68"/>
      <c r="G22" s="91"/>
      <c r="H22" s="85"/>
      <c r="I22" s="61"/>
      <c r="J22" s="110"/>
      <c r="K22" s="58"/>
      <c r="L22" s="58"/>
      <c r="M22" s="110"/>
      <c r="N22" s="63"/>
      <c r="O22" s="63"/>
      <c r="P22" s="90"/>
      <c r="Q22" s="58"/>
      <c r="R22" s="60"/>
      <c r="S22" s="29" t="s">
        <v>79</v>
      </c>
      <c r="T22" s="30"/>
      <c r="U22" s="31"/>
      <c r="V22" s="31"/>
      <c r="W22" s="31"/>
      <c r="X22" s="31"/>
      <c r="Y22" s="31"/>
      <c r="Z22" s="32" t="str">
        <f t="shared" si="0"/>
        <v/>
      </c>
      <c r="AA22" s="33">
        <v>0</v>
      </c>
      <c r="AB22" s="33">
        <v>0</v>
      </c>
      <c r="AC22" s="55"/>
      <c r="AD22" s="57"/>
      <c r="AE22" s="57"/>
      <c r="AF22" s="63"/>
      <c r="AG22" s="63"/>
      <c r="AH22" s="82"/>
      <c r="AI22" s="82"/>
      <c r="AJ22" s="78"/>
      <c r="AK22" s="78"/>
      <c r="AL22" s="78"/>
      <c r="AM22" s="80"/>
      <c r="AN22" s="80"/>
      <c r="AO22" s="80"/>
      <c r="AP22" s="80"/>
      <c r="AQ22" s="76"/>
      <c r="AR22" s="114"/>
      <c r="AS22" s="118"/>
    </row>
    <row r="23" spans="1:45" ht="15" customHeight="1">
      <c r="A23" s="66"/>
      <c r="B23" s="67"/>
      <c r="C23" s="68"/>
      <c r="D23" s="68"/>
      <c r="E23" s="111"/>
      <c r="F23" s="68"/>
      <c r="G23" s="91"/>
      <c r="H23" s="85"/>
      <c r="I23" s="61"/>
      <c r="J23" s="110"/>
      <c r="K23" s="58"/>
      <c r="L23" s="58"/>
      <c r="M23" s="110"/>
      <c r="N23" s="63"/>
      <c r="O23" s="63"/>
      <c r="P23" s="90"/>
      <c r="Q23" s="58"/>
      <c r="R23" s="60"/>
      <c r="S23" s="29" t="s">
        <v>80</v>
      </c>
      <c r="T23" s="30"/>
      <c r="U23" s="31"/>
      <c r="V23" s="31"/>
      <c r="W23" s="31"/>
      <c r="X23" s="31"/>
      <c r="Y23" s="31"/>
      <c r="Z23" s="32" t="str">
        <f t="shared" si="0"/>
        <v/>
      </c>
      <c r="AA23" s="33">
        <v>0</v>
      </c>
      <c r="AB23" s="33">
        <v>0</v>
      </c>
      <c r="AC23" s="55"/>
      <c r="AD23" s="57"/>
      <c r="AE23" s="57"/>
      <c r="AF23" s="63"/>
      <c r="AG23" s="63"/>
      <c r="AH23" s="82"/>
      <c r="AI23" s="82"/>
      <c r="AJ23" s="78"/>
      <c r="AK23" s="78"/>
      <c r="AL23" s="78"/>
      <c r="AM23" s="80"/>
      <c r="AN23" s="80"/>
      <c r="AO23" s="80"/>
      <c r="AP23" s="80"/>
      <c r="AQ23" s="76"/>
      <c r="AR23" s="114"/>
      <c r="AS23" s="118"/>
    </row>
    <row r="24" spans="1:45" ht="1.5" customHeight="1">
      <c r="A24" s="66"/>
      <c r="B24" s="67"/>
      <c r="C24" s="68"/>
      <c r="D24" s="68"/>
      <c r="E24" s="111"/>
      <c r="F24" s="68"/>
      <c r="G24" s="91"/>
      <c r="H24" s="85"/>
      <c r="I24" s="61">
        <v>1.5</v>
      </c>
      <c r="J24" s="110"/>
      <c r="K24" s="58"/>
      <c r="L24" s="58"/>
      <c r="M24" s="110"/>
      <c r="N24" s="63"/>
      <c r="O24" s="63"/>
      <c r="P24" s="90"/>
      <c r="Q24" s="58"/>
      <c r="R24" s="59">
        <v>0</v>
      </c>
      <c r="S24" s="29" t="s">
        <v>81</v>
      </c>
      <c r="T24" s="30"/>
      <c r="U24" s="31"/>
      <c r="V24" s="31"/>
      <c r="W24" s="31"/>
      <c r="X24" s="31"/>
      <c r="Y24" s="31"/>
      <c r="Z24" s="32" t="str">
        <f t="shared" si="0"/>
        <v/>
      </c>
      <c r="AA24" s="33">
        <v>0</v>
      </c>
      <c r="AB24" s="33">
        <v>0</v>
      </c>
      <c r="AC24" s="55"/>
      <c r="AD24" s="57"/>
      <c r="AE24" s="57"/>
      <c r="AF24" s="63"/>
      <c r="AG24" s="63"/>
      <c r="AH24" s="82"/>
      <c r="AI24" s="82"/>
      <c r="AJ24" s="78"/>
      <c r="AK24" s="78"/>
      <c r="AL24" s="78"/>
      <c r="AM24" s="80"/>
      <c r="AN24" s="80"/>
      <c r="AO24" s="80"/>
      <c r="AP24" s="80"/>
      <c r="AQ24" s="76"/>
      <c r="AR24" s="113"/>
      <c r="AS24" s="58"/>
    </row>
    <row r="25" spans="1:45" ht="15" hidden="1" customHeight="1">
      <c r="A25" s="66"/>
      <c r="B25" s="67"/>
      <c r="C25" s="68"/>
      <c r="D25" s="68"/>
      <c r="E25" s="111"/>
      <c r="F25" s="68"/>
      <c r="G25" s="91"/>
      <c r="H25" s="85"/>
      <c r="I25" s="61"/>
      <c r="J25" s="110"/>
      <c r="K25" s="58"/>
      <c r="L25" s="58"/>
      <c r="M25" s="110"/>
      <c r="N25" s="63"/>
      <c r="O25" s="63"/>
      <c r="P25" s="90"/>
      <c r="Q25" s="58"/>
      <c r="R25" s="60"/>
      <c r="S25" s="29" t="s">
        <v>82</v>
      </c>
      <c r="T25" s="30"/>
      <c r="U25" s="31"/>
      <c r="V25" s="31"/>
      <c r="W25" s="31"/>
      <c r="X25" s="31"/>
      <c r="Y25" s="31"/>
      <c r="Z25" s="32" t="str">
        <f t="shared" si="0"/>
        <v/>
      </c>
      <c r="AA25" s="33">
        <v>0</v>
      </c>
      <c r="AB25" s="33">
        <v>0</v>
      </c>
      <c r="AC25" s="55"/>
      <c r="AD25" s="57"/>
      <c r="AE25" s="57"/>
      <c r="AF25" s="63"/>
      <c r="AG25" s="63"/>
      <c r="AH25" s="82"/>
      <c r="AI25" s="82"/>
      <c r="AJ25" s="78"/>
      <c r="AK25" s="78"/>
      <c r="AL25" s="78"/>
      <c r="AM25" s="80"/>
      <c r="AN25" s="80"/>
      <c r="AO25" s="80"/>
      <c r="AP25" s="80"/>
      <c r="AQ25" s="76"/>
      <c r="AR25" s="114"/>
      <c r="AS25" s="118"/>
    </row>
    <row r="26" spans="1:45" ht="15" hidden="1" customHeight="1">
      <c r="A26" s="66"/>
      <c r="B26" s="67"/>
      <c r="C26" s="68"/>
      <c r="D26" s="68"/>
      <c r="E26" s="111"/>
      <c r="F26" s="68"/>
      <c r="G26" s="91"/>
      <c r="H26" s="85"/>
      <c r="I26" s="61"/>
      <c r="J26" s="110"/>
      <c r="K26" s="58"/>
      <c r="L26" s="58"/>
      <c r="M26" s="110"/>
      <c r="N26" s="63"/>
      <c r="O26" s="63"/>
      <c r="P26" s="90"/>
      <c r="Q26" s="58"/>
      <c r="R26" s="60"/>
      <c r="S26" s="29" t="s">
        <v>83</v>
      </c>
      <c r="T26" s="30"/>
      <c r="U26" s="31"/>
      <c r="V26" s="31"/>
      <c r="W26" s="31"/>
      <c r="X26" s="31"/>
      <c r="Y26" s="31"/>
      <c r="Z26" s="32" t="str">
        <f t="shared" si="0"/>
        <v/>
      </c>
      <c r="AA26" s="33">
        <v>0</v>
      </c>
      <c r="AB26" s="33">
        <v>0</v>
      </c>
      <c r="AC26" s="55"/>
      <c r="AD26" s="57"/>
      <c r="AE26" s="57"/>
      <c r="AF26" s="63"/>
      <c r="AG26" s="63"/>
      <c r="AH26" s="82"/>
      <c r="AI26" s="82"/>
      <c r="AJ26" s="78"/>
      <c r="AK26" s="78"/>
      <c r="AL26" s="78"/>
      <c r="AM26" s="80"/>
      <c r="AN26" s="80"/>
      <c r="AO26" s="80"/>
      <c r="AP26" s="80"/>
      <c r="AQ26" s="76"/>
      <c r="AR26" s="114"/>
      <c r="AS26" s="118"/>
    </row>
    <row r="27" spans="1:45" ht="15" hidden="1" customHeight="1">
      <c r="A27" s="66"/>
      <c r="B27" s="67"/>
      <c r="C27" s="68"/>
      <c r="D27" s="68"/>
      <c r="E27" s="111"/>
      <c r="F27" s="68"/>
      <c r="G27" s="91"/>
      <c r="H27" s="85"/>
      <c r="I27" s="61"/>
      <c r="J27" s="110"/>
      <c r="K27" s="58"/>
      <c r="L27" s="58"/>
      <c r="M27" s="110"/>
      <c r="N27" s="63"/>
      <c r="O27" s="63"/>
      <c r="P27" s="90"/>
      <c r="Q27" s="58"/>
      <c r="R27" s="60"/>
      <c r="S27" s="29" t="s">
        <v>84</v>
      </c>
      <c r="T27" s="30"/>
      <c r="U27" s="31"/>
      <c r="V27" s="31"/>
      <c r="W27" s="31"/>
      <c r="X27" s="31"/>
      <c r="Y27" s="31"/>
      <c r="Z27" s="32" t="str">
        <f t="shared" si="0"/>
        <v/>
      </c>
      <c r="AA27" s="33">
        <v>0</v>
      </c>
      <c r="AB27" s="33">
        <v>0</v>
      </c>
      <c r="AC27" s="55"/>
      <c r="AD27" s="57"/>
      <c r="AE27" s="57"/>
      <c r="AF27" s="63"/>
      <c r="AG27" s="63"/>
      <c r="AH27" s="82"/>
      <c r="AI27" s="82"/>
      <c r="AJ27" s="78"/>
      <c r="AK27" s="78"/>
      <c r="AL27" s="78"/>
      <c r="AM27" s="80"/>
      <c r="AN27" s="80"/>
      <c r="AO27" s="80"/>
      <c r="AP27" s="80"/>
      <c r="AQ27" s="76"/>
      <c r="AR27" s="114"/>
      <c r="AS27" s="118"/>
    </row>
    <row r="28" spans="1:45" ht="15" hidden="1" customHeight="1">
      <c r="A28" s="66"/>
      <c r="B28" s="67"/>
      <c r="C28" s="68"/>
      <c r="D28" s="68"/>
      <c r="E28" s="111"/>
      <c r="F28" s="68"/>
      <c r="G28" s="91"/>
      <c r="H28" s="85"/>
      <c r="I28" s="61"/>
      <c r="J28" s="110"/>
      <c r="K28" s="58"/>
      <c r="L28" s="58"/>
      <c r="M28" s="110"/>
      <c r="N28" s="63"/>
      <c r="O28" s="63"/>
      <c r="P28" s="90"/>
      <c r="Q28" s="58"/>
      <c r="R28" s="60"/>
      <c r="S28" s="29" t="s">
        <v>85</v>
      </c>
      <c r="T28" s="30"/>
      <c r="U28" s="31"/>
      <c r="V28" s="31"/>
      <c r="W28" s="31"/>
      <c r="X28" s="31"/>
      <c r="Y28" s="31"/>
      <c r="Z28" s="32" t="str">
        <f t="shared" si="0"/>
        <v/>
      </c>
      <c r="AA28" s="33">
        <v>0</v>
      </c>
      <c r="AB28" s="33">
        <v>0</v>
      </c>
      <c r="AC28" s="55"/>
      <c r="AD28" s="57"/>
      <c r="AE28" s="57"/>
      <c r="AF28" s="63"/>
      <c r="AG28" s="63"/>
      <c r="AH28" s="82"/>
      <c r="AI28" s="82"/>
      <c r="AJ28" s="78"/>
      <c r="AK28" s="78"/>
      <c r="AL28" s="78"/>
      <c r="AM28" s="80"/>
      <c r="AN28" s="80"/>
      <c r="AO28" s="80"/>
      <c r="AP28" s="80"/>
      <c r="AQ28" s="76"/>
      <c r="AR28" s="114"/>
      <c r="AS28" s="118"/>
    </row>
    <row r="29" spans="1:45" ht="15" customHeight="1">
      <c r="A29" s="86" t="s">
        <v>376</v>
      </c>
      <c r="B29" s="67" t="s">
        <v>713</v>
      </c>
      <c r="C29" s="68" t="s">
        <v>120</v>
      </c>
      <c r="D29" s="68" t="s">
        <v>725</v>
      </c>
      <c r="E29" s="87" t="s">
        <v>726</v>
      </c>
      <c r="F29" s="88" t="s">
        <v>46</v>
      </c>
      <c r="G29" s="108" t="s">
        <v>183</v>
      </c>
      <c r="H29" s="85"/>
      <c r="I29" s="84">
        <v>2.1</v>
      </c>
      <c r="J29" s="85" t="s">
        <v>727</v>
      </c>
      <c r="K29" s="83" t="s">
        <v>208</v>
      </c>
      <c r="L29" s="83" t="s">
        <v>90</v>
      </c>
      <c r="M29" s="85" t="s">
        <v>728</v>
      </c>
      <c r="N29" s="104">
        <v>7</v>
      </c>
      <c r="O29" s="104">
        <v>6</v>
      </c>
      <c r="P29" s="106" t="str">
        <f>IF(AND(N29&lt;&gt;"",O29&lt;&gt;""),IF(AND(N29&gt;5,O29&gt;5),"I",IF(AND(N29&lt;=5,O29&gt;5),"II",IF(AND(N29&gt;5,O29&lt;=5),"IV",IF(AND(N29&lt;=5,O29&lt;=5),"III")))),"")</f>
        <v>I</v>
      </c>
      <c r="Q29" s="83" t="s">
        <v>55</v>
      </c>
      <c r="R29" s="93">
        <v>3</v>
      </c>
      <c r="S29" s="29" t="s">
        <v>92</v>
      </c>
      <c r="T29" s="30" t="s">
        <v>179</v>
      </c>
      <c r="U29" s="31" t="s">
        <v>54</v>
      </c>
      <c r="V29" s="31" t="s">
        <v>51</v>
      </c>
      <c r="W29" s="31" t="s">
        <v>51</v>
      </c>
      <c r="X29" s="31" t="s">
        <v>51</v>
      </c>
      <c r="Y29" s="31" t="s">
        <v>51</v>
      </c>
      <c r="Z29" s="32" t="str">
        <f t="shared" si="0"/>
        <v>Suficiente</v>
      </c>
      <c r="AA29" s="33">
        <v>1</v>
      </c>
      <c r="AB29" s="33">
        <v>0</v>
      </c>
      <c r="AC29" s="101" t="str">
        <f>IF(SUM(R29:R53)&gt;=1,IF((SUM(R29:R53)/COUNTA(Q29:Q53))=1,IF(SUM(AA29:AA53)&gt;=1,IF(SUM(AA29:AA53)/(SUM(AA29:AA53)+SUM(AB29:AB53))=100%,"SI","NO"),"NO"),"NO"),"")</f>
        <v>NO</v>
      </c>
      <c r="AD29" s="103" t="str">
        <f>IF($N29=1,"b","")</f>
        <v/>
      </c>
      <c r="AE29" s="103" t="str">
        <f>IF($O29=1,"b","")</f>
        <v/>
      </c>
      <c r="AF29" s="104">
        <v>7</v>
      </c>
      <c r="AG29" s="104">
        <v>6</v>
      </c>
      <c r="AH29" s="96">
        <v>0</v>
      </c>
      <c r="AI29" s="96">
        <v>0</v>
      </c>
      <c r="AJ29" s="97">
        <v>1</v>
      </c>
      <c r="AK29" s="99">
        <v>1</v>
      </c>
      <c r="AL29" s="97">
        <v>2</v>
      </c>
      <c r="AM29" s="94" t="str">
        <f>IF($AL29&gt;=2,IF(AND($AF29="",$AG29=""),"",IF(AND($AF29&gt;5,$AG29&gt;5),"I","")),"")</f>
        <v>I</v>
      </c>
      <c r="AN29" s="94" t="str">
        <f>IF($AL29&gt;=2,IF(AND($AF29="",$AG29=""),"",IF(AND($AF29&lt;6,$AG29&gt;5),"II","")),"")</f>
        <v/>
      </c>
      <c r="AO29" s="94" t="str">
        <f>IF($AL29&gt;=2,IF(AND($AF29="",$AG29=""),"",IF(AND($AF29&lt;6,$AG29&lt;6),"III","")),"")</f>
        <v/>
      </c>
      <c r="AP29" s="94" t="str">
        <f>IF($AL29&gt;=2,IF(AND($AF29="",$AG29=""),"",IF(AND($AF29&gt;5,$AG29&lt;6),"IV","")),"")</f>
        <v/>
      </c>
      <c r="AQ29" s="95" t="s">
        <v>56</v>
      </c>
      <c r="AR29" s="92" t="s">
        <v>729</v>
      </c>
      <c r="AS29" s="83">
        <v>25</v>
      </c>
    </row>
    <row r="30" spans="1:45" ht="15" customHeight="1">
      <c r="A30" s="86"/>
      <c r="B30" s="67"/>
      <c r="C30" s="68"/>
      <c r="D30" s="68"/>
      <c r="E30" s="87"/>
      <c r="F30" s="88"/>
      <c r="G30" s="108"/>
      <c r="H30" s="85"/>
      <c r="I30" s="84"/>
      <c r="J30" s="85"/>
      <c r="K30" s="83"/>
      <c r="L30" s="83"/>
      <c r="M30" s="85"/>
      <c r="N30" s="104"/>
      <c r="O30" s="104"/>
      <c r="P30" s="107"/>
      <c r="Q30" s="83"/>
      <c r="R30" s="60"/>
      <c r="S30" s="29" t="s">
        <v>94</v>
      </c>
      <c r="T30" s="30"/>
      <c r="U30" s="31"/>
      <c r="V30" s="31"/>
      <c r="W30" s="31"/>
      <c r="X30" s="31"/>
      <c r="Y30" s="31"/>
      <c r="Z30" s="32" t="str">
        <f t="shared" si="0"/>
        <v/>
      </c>
      <c r="AA30" s="33">
        <v>0</v>
      </c>
      <c r="AB30" s="33">
        <v>0</v>
      </c>
      <c r="AC30" s="102"/>
      <c r="AD30" s="57"/>
      <c r="AE30" s="57"/>
      <c r="AF30" s="104"/>
      <c r="AG30" s="105"/>
      <c r="AH30" s="82"/>
      <c r="AI30" s="82"/>
      <c r="AJ30" s="98"/>
      <c r="AK30" s="100"/>
      <c r="AL30" s="98"/>
      <c r="AM30" s="80"/>
      <c r="AN30" s="80"/>
      <c r="AO30" s="80"/>
      <c r="AP30" s="80"/>
      <c r="AQ30" s="95"/>
      <c r="AR30" s="92"/>
      <c r="AS30" s="83"/>
    </row>
    <row r="31" spans="1:45" ht="15" customHeight="1">
      <c r="A31" s="86"/>
      <c r="B31" s="67"/>
      <c r="C31" s="68"/>
      <c r="D31" s="68"/>
      <c r="E31" s="87"/>
      <c r="F31" s="88"/>
      <c r="G31" s="108"/>
      <c r="H31" s="85"/>
      <c r="I31" s="84"/>
      <c r="J31" s="85"/>
      <c r="K31" s="83"/>
      <c r="L31" s="83"/>
      <c r="M31" s="85"/>
      <c r="N31" s="104"/>
      <c r="O31" s="104"/>
      <c r="P31" s="107"/>
      <c r="Q31" s="83"/>
      <c r="R31" s="60"/>
      <c r="S31" s="29" t="s">
        <v>95</v>
      </c>
      <c r="T31" s="30"/>
      <c r="U31" s="31"/>
      <c r="V31" s="31"/>
      <c r="W31" s="31"/>
      <c r="X31" s="31"/>
      <c r="Y31" s="31"/>
      <c r="Z31" s="32" t="str">
        <f t="shared" si="0"/>
        <v/>
      </c>
      <c r="AA31" s="33">
        <v>0</v>
      </c>
      <c r="AB31" s="33">
        <v>0</v>
      </c>
      <c r="AC31" s="102"/>
      <c r="AD31" s="57"/>
      <c r="AE31" s="57"/>
      <c r="AF31" s="104"/>
      <c r="AG31" s="105"/>
      <c r="AH31" s="82"/>
      <c r="AI31" s="82"/>
      <c r="AJ31" s="98"/>
      <c r="AK31" s="100"/>
      <c r="AL31" s="98"/>
      <c r="AM31" s="80"/>
      <c r="AN31" s="80"/>
      <c r="AO31" s="80"/>
      <c r="AP31" s="80"/>
      <c r="AQ31" s="95"/>
      <c r="AR31" s="92"/>
      <c r="AS31" s="83"/>
    </row>
    <row r="32" spans="1:45" ht="15" customHeight="1">
      <c r="A32" s="86"/>
      <c r="B32" s="67"/>
      <c r="C32" s="68"/>
      <c r="D32" s="68"/>
      <c r="E32" s="87"/>
      <c r="F32" s="88"/>
      <c r="G32" s="108"/>
      <c r="H32" s="85"/>
      <c r="I32" s="84"/>
      <c r="J32" s="85"/>
      <c r="K32" s="83"/>
      <c r="L32" s="83"/>
      <c r="M32" s="85"/>
      <c r="N32" s="104"/>
      <c r="O32" s="104"/>
      <c r="P32" s="107"/>
      <c r="Q32" s="83"/>
      <c r="R32" s="60"/>
      <c r="S32" s="29" t="s">
        <v>96</v>
      </c>
      <c r="T32" s="30"/>
      <c r="U32" s="31"/>
      <c r="V32" s="31"/>
      <c r="W32" s="31"/>
      <c r="X32" s="31"/>
      <c r="Y32" s="31"/>
      <c r="Z32" s="32" t="str">
        <f t="shared" si="0"/>
        <v/>
      </c>
      <c r="AA32" s="33">
        <v>0</v>
      </c>
      <c r="AB32" s="33">
        <v>0</v>
      </c>
      <c r="AC32" s="102"/>
      <c r="AD32" s="57"/>
      <c r="AE32" s="57"/>
      <c r="AF32" s="104"/>
      <c r="AG32" s="105"/>
      <c r="AH32" s="82"/>
      <c r="AI32" s="82"/>
      <c r="AJ32" s="98"/>
      <c r="AK32" s="100"/>
      <c r="AL32" s="98"/>
      <c r="AM32" s="80"/>
      <c r="AN32" s="80"/>
      <c r="AO32" s="80"/>
      <c r="AP32" s="80"/>
      <c r="AQ32" s="95"/>
      <c r="AR32" s="92"/>
      <c r="AS32" s="83"/>
    </row>
    <row r="33" spans="1:45" ht="15" customHeight="1">
      <c r="A33" s="86"/>
      <c r="B33" s="67"/>
      <c r="C33" s="68"/>
      <c r="D33" s="68"/>
      <c r="E33" s="87"/>
      <c r="F33" s="88"/>
      <c r="G33" s="108"/>
      <c r="H33" s="85"/>
      <c r="I33" s="84"/>
      <c r="J33" s="85"/>
      <c r="K33" s="83"/>
      <c r="L33" s="83"/>
      <c r="M33" s="85"/>
      <c r="N33" s="104"/>
      <c r="O33" s="104"/>
      <c r="P33" s="107"/>
      <c r="Q33" s="83"/>
      <c r="R33" s="60"/>
      <c r="S33" s="29" t="s">
        <v>97</v>
      </c>
      <c r="T33" s="30"/>
      <c r="U33" s="31"/>
      <c r="V33" s="31"/>
      <c r="W33" s="31"/>
      <c r="X33" s="31"/>
      <c r="Y33" s="31"/>
      <c r="Z33" s="32" t="str">
        <f t="shared" si="0"/>
        <v/>
      </c>
      <c r="AA33" s="33">
        <v>0</v>
      </c>
      <c r="AB33" s="33">
        <v>0</v>
      </c>
      <c r="AC33" s="102"/>
      <c r="AD33" s="57"/>
      <c r="AE33" s="57"/>
      <c r="AF33" s="104"/>
      <c r="AG33" s="105"/>
      <c r="AH33" s="82"/>
      <c r="AI33" s="82"/>
      <c r="AJ33" s="98"/>
      <c r="AK33" s="100"/>
      <c r="AL33" s="98"/>
      <c r="AM33" s="80"/>
      <c r="AN33" s="80"/>
      <c r="AO33" s="80"/>
      <c r="AP33" s="80"/>
      <c r="AQ33" s="95"/>
      <c r="AR33" s="92"/>
      <c r="AS33" s="83"/>
    </row>
    <row r="34" spans="1:45" ht="15" customHeight="1">
      <c r="A34" s="86"/>
      <c r="B34" s="67"/>
      <c r="C34" s="68"/>
      <c r="D34" s="68"/>
      <c r="E34" s="87"/>
      <c r="F34" s="88"/>
      <c r="G34" s="108"/>
      <c r="H34" s="85"/>
      <c r="I34" s="84">
        <v>2.2000000000000002</v>
      </c>
      <c r="J34" s="85" t="s">
        <v>730</v>
      </c>
      <c r="K34" s="83" t="s">
        <v>208</v>
      </c>
      <c r="L34" s="83" t="s">
        <v>90</v>
      </c>
      <c r="M34" s="85"/>
      <c r="N34" s="104"/>
      <c r="O34" s="104"/>
      <c r="P34" s="107"/>
      <c r="Q34" s="83" t="s">
        <v>55</v>
      </c>
      <c r="R34" s="93">
        <v>3</v>
      </c>
      <c r="S34" s="29" t="s">
        <v>99</v>
      </c>
      <c r="T34" s="30"/>
      <c r="U34" s="31"/>
      <c r="V34" s="31"/>
      <c r="W34" s="31"/>
      <c r="X34" s="31"/>
      <c r="Y34" s="31"/>
      <c r="Z34" s="32" t="str">
        <f t="shared" si="0"/>
        <v/>
      </c>
      <c r="AA34" s="33">
        <v>0</v>
      </c>
      <c r="AB34" s="33">
        <v>0</v>
      </c>
      <c r="AC34" s="102"/>
      <c r="AD34" s="57"/>
      <c r="AE34" s="57"/>
      <c r="AF34" s="104"/>
      <c r="AG34" s="105"/>
      <c r="AH34" s="82"/>
      <c r="AI34" s="82"/>
      <c r="AJ34" s="98"/>
      <c r="AK34" s="100"/>
      <c r="AL34" s="98"/>
      <c r="AM34" s="80"/>
      <c r="AN34" s="80"/>
      <c r="AO34" s="80"/>
      <c r="AP34" s="80"/>
      <c r="AQ34" s="95"/>
      <c r="AR34" s="92" t="s">
        <v>731</v>
      </c>
      <c r="AS34" s="83">
        <v>70</v>
      </c>
    </row>
    <row r="35" spans="1:45" ht="15" customHeight="1">
      <c r="A35" s="86"/>
      <c r="B35" s="67"/>
      <c r="C35" s="68"/>
      <c r="D35" s="68"/>
      <c r="E35" s="87"/>
      <c r="F35" s="88"/>
      <c r="G35" s="108"/>
      <c r="H35" s="85"/>
      <c r="I35" s="84"/>
      <c r="J35" s="85"/>
      <c r="K35" s="83"/>
      <c r="L35" s="83"/>
      <c r="M35" s="85"/>
      <c r="N35" s="104"/>
      <c r="O35" s="104"/>
      <c r="P35" s="107"/>
      <c r="Q35" s="83"/>
      <c r="R35" s="60"/>
      <c r="S35" s="29" t="s">
        <v>101</v>
      </c>
      <c r="T35" s="30"/>
      <c r="U35" s="31"/>
      <c r="V35" s="31"/>
      <c r="W35" s="31"/>
      <c r="X35" s="31"/>
      <c r="Y35" s="31"/>
      <c r="Z35" s="32" t="str">
        <f t="shared" si="0"/>
        <v/>
      </c>
      <c r="AA35" s="33">
        <v>0</v>
      </c>
      <c r="AB35" s="33">
        <v>0</v>
      </c>
      <c r="AC35" s="102"/>
      <c r="AD35" s="57"/>
      <c r="AE35" s="57"/>
      <c r="AF35" s="104"/>
      <c r="AG35" s="105"/>
      <c r="AH35" s="82"/>
      <c r="AI35" s="82"/>
      <c r="AJ35" s="98"/>
      <c r="AK35" s="100"/>
      <c r="AL35" s="98"/>
      <c r="AM35" s="80"/>
      <c r="AN35" s="80"/>
      <c r="AO35" s="80"/>
      <c r="AP35" s="80"/>
      <c r="AQ35" s="95"/>
      <c r="AR35" s="115"/>
      <c r="AS35" s="119"/>
    </row>
    <row r="36" spans="1:45" ht="15" customHeight="1">
      <c r="A36" s="86"/>
      <c r="B36" s="67"/>
      <c r="C36" s="68"/>
      <c r="D36" s="68"/>
      <c r="E36" s="87"/>
      <c r="F36" s="88"/>
      <c r="G36" s="108"/>
      <c r="H36" s="85"/>
      <c r="I36" s="84"/>
      <c r="J36" s="85"/>
      <c r="K36" s="83"/>
      <c r="L36" s="83"/>
      <c r="M36" s="85"/>
      <c r="N36" s="104"/>
      <c r="O36" s="104"/>
      <c r="P36" s="107"/>
      <c r="Q36" s="83"/>
      <c r="R36" s="60"/>
      <c r="S36" s="29" t="s">
        <v>102</v>
      </c>
      <c r="T36" s="30"/>
      <c r="U36" s="31"/>
      <c r="V36" s="31"/>
      <c r="W36" s="31"/>
      <c r="X36" s="31"/>
      <c r="Y36" s="31"/>
      <c r="Z36" s="32" t="str">
        <f t="shared" si="0"/>
        <v/>
      </c>
      <c r="AA36" s="33">
        <v>0</v>
      </c>
      <c r="AB36" s="33">
        <v>0</v>
      </c>
      <c r="AC36" s="102"/>
      <c r="AD36" s="57"/>
      <c r="AE36" s="57"/>
      <c r="AF36" s="104"/>
      <c r="AG36" s="105"/>
      <c r="AH36" s="82"/>
      <c r="AI36" s="82"/>
      <c r="AJ36" s="98"/>
      <c r="AK36" s="100"/>
      <c r="AL36" s="98"/>
      <c r="AM36" s="80"/>
      <c r="AN36" s="80"/>
      <c r="AO36" s="80"/>
      <c r="AP36" s="80"/>
      <c r="AQ36" s="95"/>
      <c r="AR36" s="115"/>
      <c r="AS36" s="119"/>
    </row>
    <row r="37" spans="1:45" ht="15" customHeight="1">
      <c r="A37" s="86"/>
      <c r="B37" s="67"/>
      <c r="C37" s="68"/>
      <c r="D37" s="68"/>
      <c r="E37" s="87"/>
      <c r="F37" s="88"/>
      <c r="G37" s="108"/>
      <c r="H37" s="85"/>
      <c r="I37" s="84"/>
      <c r="J37" s="85"/>
      <c r="K37" s="83"/>
      <c r="L37" s="83"/>
      <c r="M37" s="85"/>
      <c r="N37" s="104"/>
      <c r="O37" s="104"/>
      <c r="P37" s="107"/>
      <c r="Q37" s="83"/>
      <c r="R37" s="60"/>
      <c r="S37" s="29" t="s">
        <v>103</v>
      </c>
      <c r="T37" s="30"/>
      <c r="U37" s="31"/>
      <c r="V37" s="31"/>
      <c r="W37" s="31"/>
      <c r="X37" s="31"/>
      <c r="Y37" s="31"/>
      <c r="Z37" s="32" t="str">
        <f t="shared" si="0"/>
        <v/>
      </c>
      <c r="AA37" s="33">
        <v>0</v>
      </c>
      <c r="AB37" s="33">
        <v>0</v>
      </c>
      <c r="AC37" s="102"/>
      <c r="AD37" s="57"/>
      <c r="AE37" s="57"/>
      <c r="AF37" s="104"/>
      <c r="AG37" s="105"/>
      <c r="AH37" s="82"/>
      <c r="AI37" s="82"/>
      <c r="AJ37" s="98"/>
      <c r="AK37" s="100"/>
      <c r="AL37" s="98"/>
      <c r="AM37" s="80"/>
      <c r="AN37" s="80"/>
      <c r="AO37" s="80"/>
      <c r="AP37" s="80"/>
      <c r="AQ37" s="95"/>
      <c r="AR37" s="115"/>
      <c r="AS37" s="119"/>
    </row>
    <row r="38" spans="1:45" ht="15" customHeight="1">
      <c r="A38" s="86"/>
      <c r="B38" s="67"/>
      <c r="C38" s="68"/>
      <c r="D38" s="68"/>
      <c r="E38" s="87"/>
      <c r="F38" s="88"/>
      <c r="G38" s="108"/>
      <c r="H38" s="85"/>
      <c r="I38" s="84"/>
      <c r="J38" s="85"/>
      <c r="K38" s="83"/>
      <c r="L38" s="83"/>
      <c r="M38" s="85"/>
      <c r="N38" s="104"/>
      <c r="O38" s="104"/>
      <c r="P38" s="107"/>
      <c r="Q38" s="83"/>
      <c r="R38" s="60"/>
      <c r="S38" s="29" t="s">
        <v>104</v>
      </c>
      <c r="T38" s="30"/>
      <c r="U38" s="31"/>
      <c r="V38" s="31"/>
      <c r="W38" s="31"/>
      <c r="X38" s="31"/>
      <c r="Y38" s="31"/>
      <c r="Z38" s="32" t="str">
        <f t="shared" si="0"/>
        <v/>
      </c>
      <c r="AA38" s="33">
        <v>0</v>
      </c>
      <c r="AB38" s="33">
        <v>0</v>
      </c>
      <c r="AC38" s="102"/>
      <c r="AD38" s="57"/>
      <c r="AE38" s="57"/>
      <c r="AF38" s="104"/>
      <c r="AG38" s="105"/>
      <c r="AH38" s="82"/>
      <c r="AI38" s="82"/>
      <c r="AJ38" s="98"/>
      <c r="AK38" s="100"/>
      <c r="AL38" s="98"/>
      <c r="AM38" s="80"/>
      <c r="AN38" s="80"/>
      <c r="AO38" s="80"/>
      <c r="AP38" s="80"/>
      <c r="AQ38" s="95"/>
      <c r="AR38" s="115"/>
      <c r="AS38" s="119"/>
    </row>
    <row r="39" spans="1:45" ht="1.5" customHeight="1">
      <c r="A39" s="86"/>
      <c r="B39" s="67"/>
      <c r="C39" s="68"/>
      <c r="D39" s="68"/>
      <c r="E39" s="87"/>
      <c r="F39" s="88"/>
      <c r="G39" s="108"/>
      <c r="H39" s="85"/>
      <c r="I39" s="84">
        <v>2.2999999999999998</v>
      </c>
      <c r="J39" s="85"/>
      <c r="K39" s="83"/>
      <c r="L39" s="83"/>
      <c r="M39" s="85"/>
      <c r="N39" s="104"/>
      <c r="O39" s="104"/>
      <c r="P39" s="107"/>
      <c r="Q39" s="83"/>
      <c r="R39" s="93">
        <v>0</v>
      </c>
      <c r="S39" s="29" t="s">
        <v>105</v>
      </c>
      <c r="T39" s="30"/>
      <c r="U39" s="31"/>
      <c r="V39" s="31"/>
      <c r="W39" s="31"/>
      <c r="X39" s="31"/>
      <c r="Y39" s="31"/>
      <c r="Z39" s="32" t="str">
        <f t="shared" si="0"/>
        <v/>
      </c>
      <c r="AA39" s="33">
        <v>0</v>
      </c>
      <c r="AB39" s="33">
        <v>0</v>
      </c>
      <c r="AC39" s="102"/>
      <c r="AD39" s="57"/>
      <c r="AE39" s="57"/>
      <c r="AF39" s="104"/>
      <c r="AG39" s="105"/>
      <c r="AH39" s="82"/>
      <c r="AI39" s="82"/>
      <c r="AJ39" s="98"/>
      <c r="AK39" s="100"/>
      <c r="AL39" s="98"/>
      <c r="AM39" s="80"/>
      <c r="AN39" s="80"/>
      <c r="AO39" s="80"/>
      <c r="AP39" s="80"/>
      <c r="AQ39" s="95"/>
      <c r="AR39" s="92"/>
      <c r="AS39" s="83"/>
    </row>
    <row r="40" spans="1:45" ht="15" hidden="1" customHeight="1">
      <c r="A40" s="86"/>
      <c r="B40" s="67"/>
      <c r="C40" s="68"/>
      <c r="D40" s="68"/>
      <c r="E40" s="87"/>
      <c r="F40" s="88"/>
      <c r="G40" s="108"/>
      <c r="H40" s="85"/>
      <c r="I40" s="84"/>
      <c r="J40" s="85"/>
      <c r="K40" s="83"/>
      <c r="L40" s="83"/>
      <c r="M40" s="85"/>
      <c r="N40" s="104"/>
      <c r="O40" s="104"/>
      <c r="P40" s="107"/>
      <c r="Q40" s="83"/>
      <c r="R40" s="60"/>
      <c r="S40" s="29" t="s">
        <v>106</v>
      </c>
      <c r="T40" s="30"/>
      <c r="U40" s="31"/>
      <c r="V40" s="31"/>
      <c r="W40" s="31"/>
      <c r="X40" s="31"/>
      <c r="Y40" s="31"/>
      <c r="Z40" s="32" t="str">
        <f t="shared" si="0"/>
        <v/>
      </c>
      <c r="AA40" s="33">
        <v>0</v>
      </c>
      <c r="AB40" s="33">
        <v>0</v>
      </c>
      <c r="AC40" s="102"/>
      <c r="AD40" s="57"/>
      <c r="AE40" s="57"/>
      <c r="AF40" s="104"/>
      <c r="AG40" s="105"/>
      <c r="AH40" s="82"/>
      <c r="AI40" s="82"/>
      <c r="AJ40" s="98"/>
      <c r="AK40" s="100"/>
      <c r="AL40" s="98"/>
      <c r="AM40" s="80"/>
      <c r="AN40" s="80"/>
      <c r="AO40" s="80"/>
      <c r="AP40" s="80"/>
      <c r="AQ40" s="95"/>
      <c r="AR40" s="115"/>
      <c r="AS40" s="119"/>
    </row>
    <row r="41" spans="1:45" ht="15" hidden="1" customHeight="1">
      <c r="A41" s="86"/>
      <c r="B41" s="67"/>
      <c r="C41" s="68"/>
      <c r="D41" s="68"/>
      <c r="E41" s="87"/>
      <c r="F41" s="88"/>
      <c r="G41" s="108"/>
      <c r="H41" s="85"/>
      <c r="I41" s="84"/>
      <c r="J41" s="85"/>
      <c r="K41" s="83"/>
      <c r="L41" s="83"/>
      <c r="M41" s="85"/>
      <c r="N41" s="104"/>
      <c r="O41" s="104"/>
      <c r="P41" s="107"/>
      <c r="Q41" s="83"/>
      <c r="R41" s="60"/>
      <c r="S41" s="29" t="s">
        <v>107</v>
      </c>
      <c r="T41" s="30"/>
      <c r="U41" s="31"/>
      <c r="V41" s="31"/>
      <c r="W41" s="31"/>
      <c r="X41" s="31"/>
      <c r="Y41" s="31"/>
      <c r="Z41" s="32" t="str">
        <f t="shared" si="0"/>
        <v/>
      </c>
      <c r="AA41" s="33">
        <v>0</v>
      </c>
      <c r="AB41" s="33">
        <v>0</v>
      </c>
      <c r="AC41" s="102"/>
      <c r="AD41" s="57"/>
      <c r="AE41" s="57"/>
      <c r="AF41" s="104"/>
      <c r="AG41" s="105"/>
      <c r="AH41" s="82"/>
      <c r="AI41" s="82"/>
      <c r="AJ41" s="98"/>
      <c r="AK41" s="100"/>
      <c r="AL41" s="98"/>
      <c r="AM41" s="80"/>
      <c r="AN41" s="80"/>
      <c r="AO41" s="80"/>
      <c r="AP41" s="80"/>
      <c r="AQ41" s="95"/>
      <c r="AR41" s="115"/>
      <c r="AS41" s="119"/>
    </row>
    <row r="42" spans="1:45" ht="15" hidden="1" customHeight="1">
      <c r="A42" s="86"/>
      <c r="B42" s="67"/>
      <c r="C42" s="68"/>
      <c r="D42" s="68"/>
      <c r="E42" s="87"/>
      <c r="F42" s="88"/>
      <c r="G42" s="108"/>
      <c r="H42" s="85"/>
      <c r="I42" s="84"/>
      <c r="J42" s="85"/>
      <c r="K42" s="83"/>
      <c r="L42" s="83"/>
      <c r="M42" s="85"/>
      <c r="N42" s="104"/>
      <c r="O42" s="104"/>
      <c r="P42" s="107"/>
      <c r="Q42" s="83"/>
      <c r="R42" s="60"/>
      <c r="S42" s="29" t="s">
        <v>108</v>
      </c>
      <c r="T42" s="30"/>
      <c r="U42" s="31"/>
      <c r="V42" s="31"/>
      <c r="W42" s="31"/>
      <c r="X42" s="31"/>
      <c r="Y42" s="31"/>
      <c r="Z42" s="32" t="str">
        <f t="shared" si="0"/>
        <v/>
      </c>
      <c r="AA42" s="33">
        <v>0</v>
      </c>
      <c r="AB42" s="33">
        <v>0</v>
      </c>
      <c r="AC42" s="102"/>
      <c r="AD42" s="57"/>
      <c r="AE42" s="57"/>
      <c r="AF42" s="104"/>
      <c r="AG42" s="105"/>
      <c r="AH42" s="82"/>
      <c r="AI42" s="82"/>
      <c r="AJ42" s="98"/>
      <c r="AK42" s="100"/>
      <c r="AL42" s="98"/>
      <c r="AM42" s="80"/>
      <c r="AN42" s="80"/>
      <c r="AO42" s="80"/>
      <c r="AP42" s="80"/>
      <c r="AQ42" s="95"/>
      <c r="AR42" s="115"/>
      <c r="AS42" s="119"/>
    </row>
    <row r="43" spans="1:45" ht="15" hidden="1" customHeight="1">
      <c r="A43" s="86"/>
      <c r="B43" s="67"/>
      <c r="C43" s="68"/>
      <c r="D43" s="68"/>
      <c r="E43" s="87"/>
      <c r="F43" s="88"/>
      <c r="G43" s="108"/>
      <c r="H43" s="85"/>
      <c r="I43" s="84"/>
      <c r="J43" s="85"/>
      <c r="K43" s="83"/>
      <c r="L43" s="83"/>
      <c r="M43" s="85"/>
      <c r="N43" s="104"/>
      <c r="O43" s="104"/>
      <c r="P43" s="107"/>
      <c r="Q43" s="83"/>
      <c r="R43" s="60"/>
      <c r="S43" s="29" t="s">
        <v>109</v>
      </c>
      <c r="T43" s="30"/>
      <c r="U43" s="31"/>
      <c r="V43" s="31"/>
      <c r="W43" s="31"/>
      <c r="X43" s="31"/>
      <c r="Y43" s="31"/>
      <c r="Z43" s="32" t="str">
        <f t="shared" si="0"/>
        <v/>
      </c>
      <c r="AA43" s="33">
        <v>0</v>
      </c>
      <c r="AB43" s="33">
        <v>0</v>
      </c>
      <c r="AC43" s="102"/>
      <c r="AD43" s="57"/>
      <c r="AE43" s="57"/>
      <c r="AF43" s="104"/>
      <c r="AG43" s="105"/>
      <c r="AH43" s="82"/>
      <c r="AI43" s="82"/>
      <c r="AJ43" s="98"/>
      <c r="AK43" s="100"/>
      <c r="AL43" s="98"/>
      <c r="AM43" s="80"/>
      <c r="AN43" s="80"/>
      <c r="AO43" s="80"/>
      <c r="AP43" s="80"/>
      <c r="AQ43" s="95"/>
      <c r="AR43" s="115"/>
      <c r="AS43" s="119"/>
    </row>
    <row r="44" spans="1:45" ht="15" hidden="1" customHeight="1">
      <c r="A44" s="86"/>
      <c r="B44" s="67"/>
      <c r="C44" s="68"/>
      <c r="D44" s="68"/>
      <c r="E44" s="87"/>
      <c r="F44" s="88"/>
      <c r="G44" s="108"/>
      <c r="H44" s="85"/>
      <c r="I44" s="84">
        <v>2.4</v>
      </c>
      <c r="J44" s="85"/>
      <c r="K44" s="83"/>
      <c r="L44" s="83"/>
      <c r="M44" s="85"/>
      <c r="N44" s="104"/>
      <c r="O44" s="104"/>
      <c r="P44" s="107"/>
      <c r="Q44" s="83"/>
      <c r="R44" s="93">
        <v>0</v>
      </c>
      <c r="S44" s="29" t="s">
        <v>110</v>
      </c>
      <c r="T44" s="30"/>
      <c r="U44" s="31"/>
      <c r="V44" s="31"/>
      <c r="W44" s="31"/>
      <c r="X44" s="31"/>
      <c r="Y44" s="31"/>
      <c r="Z44" s="32" t="str">
        <f t="shared" si="0"/>
        <v/>
      </c>
      <c r="AA44" s="33">
        <v>0</v>
      </c>
      <c r="AB44" s="33">
        <v>0</v>
      </c>
      <c r="AC44" s="102"/>
      <c r="AD44" s="57"/>
      <c r="AE44" s="57"/>
      <c r="AF44" s="104"/>
      <c r="AG44" s="105"/>
      <c r="AH44" s="82"/>
      <c r="AI44" s="82"/>
      <c r="AJ44" s="98"/>
      <c r="AK44" s="100"/>
      <c r="AL44" s="98"/>
      <c r="AM44" s="80"/>
      <c r="AN44" s="80"/>
      <c r="AO44" s="80"/>
      <c r="AP44" s="80"/>
      <c r="AQ44" s="95"/>
      <c r="AR44" s="92"/>
      <c r="AS44" s="83"/>
    </row>
    <row r="45" spans="1:45" ht="15" hidden="1" customHeight="1">
      <c r="A45" s="86"/>
      <c r="B45" s="67"/>
      <c r="C45" s="68"/>
      <c r="D45" s="68"/>
      <c r="E45" s="87"/>
      <c r="F45" s="88"/>
      <c r="G45" s="108"/>
      <c r="H45" s="85"/>
      <c r="I45" s="84"/>
      <c r="J45" s="85"/>
      <c r="K45" s="83"/>
      <c r="L45" s="83"/>
      <c r="M45" s="85"/>
      <c r="N45" s="104"/>
      <c r="O45" s="104"/>
      <c r="P45" s="107"/>
      <c r="Q45" s="83"/>
      <c r="R45" s="60"/>
      <c r="S45" s="29" t="s">
        <v>111</v>
      </c>
      <c r="T45" s="30"/>
      <c r="U45" s="31"/>
      <c r="V45" s="31"/>
      <c r="W45" s="31"/>
      <c r="X45" s="31"/>
      <c r="Y45" s="31"/>
      <c r="Z45" s="32" t="str">
        <f t="shared" si="0"/>
        <v/>
      </c>
      <c r="AA45" s="33">
        <v>0</v>
      </c>
      <c r="AB45" s="33">
        <v>0</v>
      </c>
      <c r="AC45" s="102"/>
      <c r="AD45" s="57"/>
      <c r="AE45" s="57"/>
      <c r="AF45" s="104"/>
      <c r="AG45" s="105"/>
      <c r="AH45" s="82"/>
      <c r="AI45" s="82"/>
      <c r="AJ45" s="98"/>
      <c r="AK45" s="100"/>
      <c r="AL45" s="98"/>
      <c r="AM45" s="80"/>
      <c r="AN45" s="80"/>
      <c r="AO45" s="80"/>
      <c r="AP45" s="80"/>
      <c r="AQ45" s="95"/>
      <c r="AR45" s="115"/>
      <c r="AS45" s="119"/>
    </row>
    <row r="46" spans="1:45" ht="15" hidden="1" customHeight="1">
      <c r="A46" s="86"/>
      <c r="B46" s="67"/>
      <c r="C46" s="68"/>
      <c r="D46" s="68"/>
      <c r="E46" s="87"/>
      <c r="F46" s="88"/>
      <c r="G46" s="108"/>
      <c r="H46" s="85"/>
      <c r="I46" s="84"/>
      <c r="J46" s="85"/>
      <c r="K46" s="83"/>
      <c r="L46" s="83"/>
      <c r="M46" s="85"/>
      <c r="N46" s="104"/>
      <c r="O46" s="104"/>
      <c r="P46" s="107"/>
      <c r="Q46" s="83"/>
      <c r="R46" s="60"/>
      <c r="S46" s="29" t="s">
        <v>112</v>
      </c>
      <c r="T46" s="30"/>
      <c r="U46" s="31"/>
      <c r="V46" s="31"/>
      <c r="W46" s="31"/>
      <c r="X46" s="31"/>
      <c r="Y46" s="31"/>
      <c r="Z46" s="32" t="str">
        <f t="shared" si="0"/>
        <v/>
      </c>
      <c r="AA46" s="33">
        <v>0</v>
      </c>
      <c r="AB46" s="33">
        <v>0</v>
      </c>
      <c r="AC46" s="102"/>
      <c r="AD46" s="57"/>
      <c r="AE46" s="57"/>
      <c r="AF46" s="104"/>
      <c r="AG46" s="105"/>
      <c r="AH46" s="82"/>
      <c r="AI46" s="82"/>
      <c r="AJ46" s="98"/>
      <c r="AK46" s="100"/>
      <c r="AL46" s="98"/>
      <c r="AM46" s="80"/>
      <c r="AN46" s="80"/>
      <c r="AO46" s="80"/>
      <c r="AP46" s="80"/>
      <c r="AQ46" s="95"/>
      <c r="AR46" s="115"/>
      <c r="AS46" s="119"/>
    </row>
    <row r="47" spans="1:45" ht="15" hidden="1" customHeight="1">
      <c r="A47" s="86"/>
      <c r="B47" s="67"/>
      <c r="C47" s="68"/>
      <c r="D47" s="68"/>
      <c r="E47" s="87"/>
      <c r="F47" s="88"/>
      <c r="G47" s="108"/>
      <c r="H47" s="85"/>
      <c r="I47" s="84"/>
      <c r="J47" s="85"/>
      <c r="K47" s="83"/>
      <c r="L47" s="83"/>
      <c r="M47" s="85"/>
      <c r="N47" s="104"/>
      <c r="O47" s="104"/>
      <c r="P47" s="107"/>
      <c r="Q47" s="83"/>
      <c r="R47" s="60"/>
      <c r="S47" s="29" t="s">
        <v>113</v>
      </c>
      <c r="T47" s="30"/>
      <c r="U47" s="31"/>
      <c r="V47" s="31"/>
      <c r="W47" s="31"/>
      <c r="X47" s="31"/>
      <c r="Y47" s="31"/>
      <c r="Z47" s="32" t="str">
        <f t="shared" si="0"/>
        <v/>
      </c>
      <c r="AA47" s="33">
        <v>0</v>
      </c>
      <c r="AB47" s="33">
        <v>0</v>
      </c>
      <c r="AC47" s="102"/>
      <c r="AD47" s="57"/>
      <c r="AE47" s="57"/>
      <c r="AF47" s="104"/>
      <c r="AG47" s="105"/>
      <c r="AH47" s="82"/>
      <c r="AI47" s="82"/>
      <c r="AJ47" s="98"/>
      <c r="AK47" s="100"/>
      <c r="AL47" s="98"/>
      <c r="AM47" s="80"/>
      <c r="AN47" s="80"/>
      <c r="AO47" s="80"/>
      <c r="AP47" s="80"/>
      <c r="AQ47" s="95"/>
      <c r="AR47" s="115"/>
      <c r="AS47" s="119"/>
    </row>
    <row r="48" spans="1:45" ht="15" hidden="1" customHeight="1">
      <c r="A48" s="86"/>
      <c r="B48" s="67"/>
      <c r="C48" s="68"/>
      <c r="D48" s="68"/>
      <c r="E48" s="87"/>
      <c r="F48" s="88"/>
      <c r="G48" s="108"/>
      <c r="H48" s="85"/>
      <c r="I48" s="84"/>
      <c r="J48" s="85"/>
      <c r="K48" s="83"/>
      <c r="L48" s="83"/>
      <c r="M48" s="85"/>
      <c r="N48" s="104"/>
      <c r="O48" s="104"/>
      <c r="P48" s="107"/>
      <c r="Q48" s="83"/>
      <c r="R48" s="60"/>
      <c r="S48" s="29" t="s">
        <v>114</v>
      </c>
      <c r="T48" s="30"/>
      <c r="U48" s="31"/>
      <c r="V48" s="31"/>
      <c r="W48" s="31"/>
      <c r="X48" s="31"/>
      <c r="Y48" s="31"/>
      <c r="Z48" s="32" t="str">
        <f t="shared" si="0"/>
        <v/>
      </c>
      <c r="AA48" s="33">
        <v>0</v>
      </c>
      <c r="AB48" s="33">
        <v>0</v>
      </c>
      <c r="AC48" s="102"/>
      <c r="AD48" s="57"/>
      <c r="AE48" s="57"/>
      <c r="AF48" s="104"/>
      <c r="AG48" s="105"/>
      <c r="AH48" s="82"/>
      <c r="AI48" s="82"/>
      <c r="AJ48" s="98"/>
      <c r="AK48" s="100"/>
      <c r="AL48" s="98"/>
      <c r="AM48" s="80"/>
      <c r="AN48" s="80"/>
      <c r="AO48" s="80"/>
      <c r="AP48" s="80"/>
      <c r="AQ48" s="95"/>
      <c r="AR48" s="115"/>
      <c r="AS48" s="119"/>
    </row>
    <row r="49" spans="1:45" ht="15" hidden="1" customHeight="1">
      <c r="A49" s="86"/>
      <c r="B49" s="67"/>
      <c r="C49" s="68"/>
      <c r="D49" s="68"/>
      <c r="E49" s="87"/>
      <c r="F49" s="88"/>
      <c r="G49" s="108"/>
      <c r="H49" s="85"/>
      <c r="I49" s="84">
        <v>2.5</v>
      </c>
      <c r="J49" s="85"/>
      <c r="K49" s="83"/>
      <c r="L49" s="83"/>
      <c r="M49" s="85"/>
      <c r="N49" s="104"/>
      <c r="O49" s="104"/>
      <c r="P49" s="107"/>
      <c r="Q49" s="83"/>
      <c r="R49" s="93">
        <v>0</v>
      </c>
      <c r="S49" s="29" t="s">
        <v>115</v>
      </c>
      <c r="T49" s="30"/>
      <c r="U49" s="31"/>
      <c r="V49" s="31"/>
      <c r="W49" s="31"/>
      <c r="X49" s="31"/>
      <c r="Y49" s="31"/>
      <c r="Z49" s="32" t="str">
        <f t="shared" si="0"/>
        <v/>
      </c>
      <c r="AA49" s="33">
        <v>0</v>
      </c>
      <c r="AB49" s="33">
        <v>0</v>
      </c>
      <c r="AC49" s="102"/>
      <c r="AD49" s="57"/>
      <c r="AE49" s="57"/>
      <c r="AF49" s="104"/>
      <c r="AG49" s="105"/>
      <c r="AH49" s="82"/>
      <c r="AI49" s="82"/>
      <c r="AJ49" s="98"/>
      <c r="AK49" s="100"/>
      <c r="AL49" s="98"/>
      <c r="AM49" s="80"/>
      <c r="AN49" s="80"/>
      <c r="AO49" s="80"/>
      <c r="AP49" s="80"/>
      <c r="AQ49" s="95"/>
      <c r="AR49" s="92"/>
      <c r="AS49" s="83"/>
    </row>
    <row r="50" spans="1:45" ht="15" hidden="1" customHeight="1">
      <c r="A50" s="86"/>
      <c r="B50" s="67"/>
      <c r="C50" s="68"/>
      <c r="D50" s="68"/>
      <c r="E50" s="87"/>
      <c r="F50" s="88"/>
      <c r="G50" s="108"/>
      <c r="H50" s="85"/>
      <c r="I50" s="84"/>
      <c r="J50" s="85"/>
      <c r="K50" s="83"/>
      <c r="L50" s="83"/>
      <c r="M50" s="85"/>
      <c r="N50" s="104"/>
      <c r="O50" s="104"/>
      <c r="P50" s="107"/>
      <c r="Q50" s="83"/>
      <c r="R50" s="60"/>
      <c r="S50" s="29" t="s">
        <v>116</v>
      </c>
      <c r="T50" s="30"/>
      <c r="U50" s="31"/>
      <c r="V50" s="31"/>
      <c r="W50" s="31"/>
      <c r="X50" s="31"/>
      <c r="Y50" s="31"/>
      <c r="Z50" s="32" t="str">
        <f t="shared" si="0"/>
        <v/>
      </c>
      <c r="AA50" s="33">
        <v>0</v>
      </c>
      <c r="AB50" s="33">
        <v>0</v>
      </c>
      <c r="AC50" s="102"/>
      <c r="AD50" s="57"/>
      <c r="AE50" s="57"/>
      <c r="AF50" s="104"/>
      <c r="AG50" s="105"/>
      <c r="AH50" s="82"/>
      <c r="AI50" s="82"/>
      <c r="AJ50" s="98"/>
      <c r="AK50" s="100"/>
      <c r="AL50" s="98"/>
      <c r="AM50" s="80"/>
      <c r="AN50" s="80"/>
      <c r="AO50" s="80"/>
      <c r="AP50" s="80"/>
      <c r="AQ50" s="95"/>
      <c r="AR50" s="115"/>
      <c r="AS50" s="119"/>
    </row>
    <row r="51" spans="1:45" ht="15" hidden="1" customHeight="1">
      <c r="A51" s="86"/>
      <c r="B51" s="67"/>
      <c r="C51" s="68"/>
      <c r="D51" s="68"/>
      <c r="E51" s="87"/>
      <c r="F51" s="88"/>
      <c r="G51" s="108"/>
      <c r="H51" s="85"/>
      <c r="I51" s="84"/>
      <c r="J51" s="85"/>
      <c r="K51" s="83"/>
      <c r="L51" s="83"/>
      <c r="M51" s="85"/>
      <c r="N51" s="104"/>
      <c r="O51" s="104"/>
      <c r="P51" s="107"/>
      <c r="Q51" s="83"/>
      <c r="R51" s="60"/>
      <c r="S51" s="29" t="s">
        <v>117</v>
      </c>
      <c r="T51" s="30"/>
      <c r="U51" s="31"/>
      <c r="V51" s="31"/>
      <c r="W51" s="31"/>
      <c r="X51" s="31"/>
      <c r="Y51" s="31"/>
      <c r="Z51" s="32" t="str">
        <f t="shared" si="0"/>
        <v/>
      </c>
      <c r="AA51" s="33">
        <v>0</v>
      </c>
      <c r="AB51" s="33">
        <v>0</v>
      </c>
      <c r="AC51" s="102"/>
      <c r="AD51" s="57"/>
      <c r="AE51" s="57"/>
      <c r="AF51" s="104"/>
      <c r="AG51" s="105"/>
      <c r="AH51" s="82"/>
      <c r="AI51" s="82"/>
      <c r="AJ51" s="98"/>
      <c r="AK51" s="100"/>
      <c r="AL51" s="98"/>
      <c r="AM51" s="80"/>
      <c r="AN51" s="80"/>
      <c r="AO51" s="80"/>
      <c r="AP51" s="80"/>
      <c r="AQ51" s="95"/>
      <c r="AR51" s="115"/>
      <c r="AS51" s="119"/>
    </row>
    <row r="52" spans="1:45" ht="15" hidden="1" customHeight="1">
      <c r="A52" s="86"/>
      <c r="B52" s="67"/>
      <c r="C52" s="68"/>
      <c r="D52" s="68"/>
      <c r="E52" s="87"/>
      <c r="F52" s="88"/>
      <c r="G52" s="108"/>
      <c r="H52" s="85"/>
      <c r="I52" s="84"/>
      <c r="J52" s="85"/>
      <c r="K52" s="83"/>
      <c r="L52" s="83"/>
      <c r="M52" s="85"/>
      <c r="N52" s="104"/>
      <c r="O52" s="104"/>
      <c r="P52" s="107"/>
      <c r="Q52" s="83"/>
      <c r="R52" s="60"/>
      <c r="S52" s="29" t="s">
        <v>118</v>
      </c>
      <c r="T52" s="30"/>
      <c r="U52" s="31"/>
      <c r="V52" s="31"/>
      <c r="W52" s="31"/>
      <c r="X52" s="31"/>
      <c r="Y52" s="31"/>
      <c r="Z52" s="32" t="str">
        <f t="shared" si="0"/>
        <v/>
      </c>
      <c r="AA52" s="33">
        <v>0</v>
      </c>
      <c r="AB52" s="33">
        <v>0</v>
      </c>
      <c r="AC52" s="102"/>
      <c r="AD52" s="57"/>
      <c r="AE52" s="57"/>
      <c r="AF52" s="104"/>
      <c r="AG52" s="105"/>
      <c r="AH52" s="82"/>
      <c r="AI52" s="82"/>
      <c r="AJ52" s="98"/>
      <c r="AK52" s="100"/>
      <c r="AL52" s="98"/>
      <c r="AM52" s="80"/>
      <c r="AN52" s="80"/>
      <c r="AO52" s="80"/>
      <c r="AP52" s="80"/>
      <c r="AQ52" s="95"/>
      <c r="AR52" s="115"/>
      <c r="AS52" s="119"/>
    </row>
    <row r="53" spans="1:45" ht="15" hidden="1" customHeight="1">
      <c r="A53" s="86"/>
      <c r="B53" s="67"/>
      <c r="C53" s="68"/>
      <c r="D53" s="68"/>
      <c r="E53" s="87"/>
      <c r="F53" s="88"/>
      <c r="G53" s="108"/>
      <c r="H53" s="85"/>
      <c r="I53" s="84"/>
      <c r="J53" s="85"/>
      <c r="K53" s="83"/>
      <c r="L53" s="83"/>
      <c r="M53" s="85"/>
      <c r="N53" s="104"/>
      <c r="O53" s="104"/>
      <c r="P53" s="107"/>
      <c r="Q53" s="83"/>
      <c r="R53" s="60"/>
      <c r="S53" s="29" t="s">
        <v>119</v>
      </c>
      <c r="T53" s="30"/>
      <c r="U53" s="31"/>
      <c r="V53" s="31"/>
      <c r="W53" s="31"/>
      <c r="X53" s="31"/>
      <c r="Y53" s="31"/>
      <c r="Z53" s="32" t="str">
        <f t="shared" si="0"/>
        <v/>
      </c>
      <c r="AA53" s="33">
        <v>0</v>
      </c>
      <c r="AB53" s="33">
        <v>0</v>
      </c>
      <c r="AC53" s="102"/>
      <c r="AD53" s="57"/>
      <c r="AE53" s="57"/>
      <c r="AF53" s="104"/>
      <c r="AG53" s="105"/>
      <c r="AH53" s="82"/>
      <c r="AI53" s="82"/>
      <c r="AJ53" s="98"/>
      <c r="AK53" s="100"/>
      <c r="AL53" s="98"/>
      <c r="AM53" s="80"/>
      <c r="AN53" s="80"/>
      <c r="AO53" s="80"/>
      <c r="AP53" s="80"/>
      <c r="AQ53" s="95"/>
      <c r="AR53" s="115"/>
      <c r="AS53" s="119"/>
    </row>
    <row r="54" spans="1:45" ht="15" customHeight="1">
      <c r="A54" s="66" t="s">
        <v>375</v>
      </c>
      <c r="B54" s="67" t="s">
        <v>292</v>
      </c>
      <c r="C54" s="68" t="s">
        <v>120</v>
      </c>
      <c r="D54" s="68" t="s">
        <v>293</v>
      </c>
      <c r="E54" s="111" t="s">
        <v>732</v>
      </c>
      <c r="F54" s="68" t="s">
        <v>46</v>
      </c>
      <c r="G54" s="91" t="s">
        <v>164</v>
      </c>
      <c r="H54" s="85"/>
      <c r="I54" s="61">
        <v>1.1000000000000001</v>
      </c>
      <c r="J54" s="110" t="s">
        <v>733</v>
      </c>
      <c r="K54" s="58" t="s">
        <v>294</v>
      </c>
      <c r="L54" s="58" t="s">
        <v>62</v>
      </c>
      <c r="M54" s="110" t="s">
        <v>734</v>
      </c>
      <c r="N54" s="63">
        <v>7</v>
      </c>
      <c r="O54" s="63">
        <v>8</v>
      </c>
      <c r="P54" s="89" t="str">
        <f>IF(AND(N54&lt;&gt;"",O54&lt;&gt;""),IF(AND(N54&gt;5,O54&gt;5),"I",IF(AND(N54&lt;=5,O54&gt;5),"II",IF(AND(N54&gt;5,O54&lt;=5),"IV",IF(AND(N54&lt;=5,O54&lt;=5),"III")))),"")</f>
        <v>I</v>
      </c>
      <c r="Q54" s="58" t="s">
        <v>295</v>
      </c>
      <c r="R54" s="59">
        <v>1</v>
      </c>
      <c r="S54" s="29" t="s">
        <v>52</v>
      </c>
      <c r="T54" s="30" t="s">
        <v>735</v>
      </c>
      <c r="U54" s="31" t="s">
        <v>54</v>
      </c>
      <c r="V54" s="31" t="s">
        <v>51</v>
      </c>
      <c r="W54" s="31" t="s">
        <v>51</v>
      </c>
      <c r="X54" s="31" t="s">
        <v>55</v>
      </c>
      <c r="Y54" s="31" t="s">
        <v>55</v>
      </c>
      <c r="Z54" s="32" t="str">
        <f t="shared" si="0"/>
        <v>Deficiente</v>
      </c>
      <c r="AA54" s="33">
        <v>0</v>
      </c>
      <c r="AB54" s="33">
        <v>1</v>
      </c>
      <c r="AC54" s="54" t="str">
        <f>IF(SUM(R54:R78)&gt;=1,IF((SUM(R54:R78)/COUNTA(Q54:Q78))=1,IF(SUM(AA54:AA78)&gt;=1,IF(SUM(AA54:AA78)/(SUM(AA54:AA78)+SUM(AB54:AB78))=100%,"SI","NO"),"NO"),"NO"),"")</f>
        <v>NO</v>
      </c>
      <c r="AD54" s="56" t="str">
        <f>IF($N54=1,"b","")</f>
        <v/>
      </c>
      <c r="AE54" s="56" t="str">
        <f>IF($O54=1,"b","")</f>
        <v/>
      </c>
      <c r="AF54" s="63">
        <v>7</v>
      </c>
      <c r="AG54" s="63">
        <v>8</v>
      </c>
      <c r="AH54" s="81">
        <v>0</v>
      </c>
      <c r="AI54" s="81">
        <v>0</v>
      </c>
      <c r="AJ54" s="77">
        <v>1</v>
      </c>
      <c r="AK54" s="77">
        <v>1</v>
      </c>
      <c r="AL54" s="77">
        <v>2</v>
      </c>
      <c r="AM54" s="79" t="str">
        <f>IF($AL54&gt;=2,IF(AND($AF54="",$AG54=""),"",IF(AND($AF54&gt;5,$AG54&gt;5),"I","")),"")</f>
        <v>I</v>
      </c>
      <c r="AN54" s="79" t="str">
        <f>IF($AL54&gt;=2,IF(AND($AF54="",$AG54=""),"",IF(AND($AF54&lt;6,$AG54&gt;5),"II","")),"")</f>
        <v/>
      </c>
      <c r="AO54" s="79" t="str">
        <f>IF($AL54&gt;=2,IF(AND($AF54="",$AG54=""),"",IF(AND($AF54&lt;6,$AG54&lt;6),"III","")),"")</f>
        <v/>
      </c>
      <c r="AP54" s="79" t="str">
        <f>IF($AL54&gt;=2,IF(AND($AF54="",$AG54=""),"",IF(AND($AF54&gt;5,$AG54&lt;6),"IV","")),"")</f>
        <v/>
      </c>
      <c r="AQ54" s="76" t="s">
        <v>736</v>
      </c>
      <c r="AR54" s="113" t="s">
        <v>737</v>
      </c>
      <c r="AS54" s="58">
        <v>91.4</v>
      </c>
    </row>
    <row r="55" spans="1:45" ht="15" customHeight="1">
      <c r="A55" s="66"/>
      <c r="B55" s="67"/>
      <c r="C55" s="68"/>
      <c r="D55" s="68"/>
      <c r="E55" s="111"/>
      <c r="F55" s="68"/>
      <c r="G55" s="91"/>
      <c r="H55" s="85"/>
      <c r="I55" s="61"/>
      <c r="J55" s="110"/>
      <c r="K55" s="58"/>
      <c r="L55" s="58"/>
      <c r="M55" s="110"/>
      <c r="N55" s="63"/>
      <c r="O55" s="63"/>
      <c r="P55" s="90"/>
      <c r="Q55" s="58"/>
      <c r="R55" s="60"/>
      <c r="S55" s="29" t="s">
        <v>57</v>
      </c>
      <c r="T55" s="30"/>
      <c r="U55" s="31"/>
      <c r="V55" s="31"/>
      <c r="W55" s="31"/>
      <c r="X55" s="31"/>
      <c r="Y55" s="31"/>
      <c r="Z55" s="32" t="str">
        <f t="shared" si="0"/>
        <v/>
      </c>
      <c r="AA55" s="33">
        <v>0</v>
      </c>
      <c r="AB55" s="33">
        <v>0</v>
      </c>
      <c r="AC55" s="55"/>
      <c r="AD55" s="57"/>
      <c r="AE55" s="57"/>
      <c r="AF55" s="63"/>
      <c r="AG55" s="63"/>
      <c r="AH55" s="82"/>
      <c r="AI55" s="82"/>
      <c r="AJ55" s="78"/>
      <c r="AK55" s="78"/>
      <c r="AL55" s="78"/>
      <c r="AM55" s="80"/>
      <c r="AN55" s="80"/>
      <c r="AO55" s="80"/>
      <c r="AP55" s="80"/>
      <c r="AQ55" s="76"/>
      <c r="AR55" s="113"/>
      <c r="AS55" s="58"/>
    </row>
    <row r="56" spans="1:45" ht="15" customHeight="1">
      <c r="A56" s="66"/>
      <c r="B56" s="67"/>
      <c r="C56" s="68"/>
      <c r="D56" s="68"/>
      <c r="E56" s="111"/>
      <c r="F56" s="68"/>
      <c r="G56" s="91"/>
      <c r="H56" s="85"/>
      <c r="I56" s="61"/>
      <c r="J56" s="110"/>
      <c r="K56" s="58"/>
      <c r="L56" s="58"/>
      <c r="M56" s="110"/>
      <c r="N56" s="63"/>
      <c r="O56" s="63"/>
      <c r="P56" s="90"/>
      <c r="Q56" s="58"/>
      <c r="R56" s="60"/>
      <c r="S56" s="29" t="s">
        <v>59</v>
      </c>
      <c r="T56" s="30"/>
      <c r="U56" s="31"/>
      <c r="V56" s="31"/>
      <c r="W56" s="31"/>
      <c r="X56" s="31"/>
      <c r="Y56" s="31"/>
      <c r="Z56" s="32" t="str">
        <f t="shared" si="0"/>
        <v/>
      </c>
      <c r="AA56" s="33">
        <v>0</v>
      </c>
      <c r="AB56" s="33">
        <v>0</v>
      </c>
      <c r="AC56" s="55"/>
      <c r="AD56" s="57"/>
      <c r="AE56" s="57"/>
      <c r="AF56" s="63"/>
      <c r="AG56" s="63"/>
      <c r="AH56" s="82"/>
      <c r="AI56" s="82"/>
      <c r="AJ56" s="78"/>
      <c r="AK56" s="78"/>
      <c r="AL56" s="78"/>
      <c r="AM56" s="80"/>
      <c r="AN56" s="80"/>
      <c r="AO56" s="80"/>
      <c r="AP56" s="80"/>
      <c r="AQ56" s="76"/>
      <c r="AR56" s="113"/>
      <c r="AS56" s="58"/>
    </row>
    <row r="57" spans="1:45" ht="15" customHeight="1">
      <c r="A57" s="66"/>
      <c r="B57" s="67"/>
      <c r="C57" s="68"/>
      <c r="D57" s="68"/>
      <c r="E57" s="111"/>
      <c r="F57" s="68"/>
      <c r="G57" s="91"/>
      <c r="H57" s="85"/>
      <c r="I57" s="61"/>
      <c r="J57" s="110"/>
      <c r="K57" s="58"/>
      <c r="L57" s="58"/>
      <c r="M57" s="110"/>
      <c r="N57" s="63"/>
      <c r="O57" s="63"/>
      <c r="P57" s="90"/>
      <c r="Q57" s="58"/>
      <c r="R57" s="60"/>
      <c r="S57" s="29" t="s">
        <v>60</v>
      </c>
      <c r="T57" s="30"/>
      <c r="U57" s="31"/>
      <c r="V57" s="31"/>
      <c r="W57" s="31"/>
      <c r="X57" s="31"/>
      <c r="Y57" s="31"/>
      <c r="Z57" s="32" t="str">
        <f t="shared" si="0"/>
        <v/>
      </c>
      <c r="AA57" s="33">
        <v>0</v>
      </c>
      <c r="AB57" s="33">
        <v>0</v>
      </c>
      <c r="AC57" s="55"/>
      <c r="AD57" s="57"/>
      <c r="AE57" s="57"/>
      <c r="AF57" s="63"/>
      <c r="AG57" s="63"/>
      <c r="AH57" s="82"/>
      <c r="AI57" s="82"/>
      <c r="AJ57" s="78"/>
      <c r="AK57" s="78"/>
      <c r="AL57" s="78"/>
      <c r="AM57" s="80"/>
      <c r="AN57" s="80"/>
      <c r="AO57" s="80"/>
      <c r="AP57" s="80"/>
      <c r="AQ57" s="76"/>
      <c r="AR57" s="113"/>
      <c r="AS57" s="58"/>
    </row>
    <row r="58" spans="1:45" ht="15" customHeight="1">
      <c r="A58" s="66"/>
      <c r="B58" s="67"/>
      <c r="C58" s="68"/>
      <c r="D58" s="68"/>
      <c r="E58" s="111"/>
      <c r="F58" s="68"/>
      <c r="G58" s="91"/>
      <c r="H58" s="85"/>
      <c r="I58" s="61"/>
      <c r="J58" s="110"/>
      <c r="K58" s="58"/>
      <c r="L58" s="58"/>
      <c r="M58" s="110"/>
      <c r="N58" s="63"/>
      <c r="O58" s="63"/>
      <c r="P58" s="90"/>
      <c r="Q58" s="58"/>
      <c r="R58" s="60"/>
      <c r="S58" s="29" t="s">
        <v>61</v>
      </c>
      <c r="T58" s="30"/>
      <c r="U58" s="31"/>
      <c r="V58" s="31"/>
      <c r="W58" s="31"/>
      <c r="X58" s="31"/>
      <c r="Y58" s="31"/>
      <c r="Z58" s="32" t="str">
        <f t="shared" si="0"/>
        <v/>
      </c>
      <c r="AA58" s="33">
        <v>0</v>
      </c>
      <c r="AB58" s="33">
        <v>0</v>
      </c>
      <c r="AC58" s="55"/>
      <c r="AD58" s="57"/>
      <c r="AE58" s="57"/>
      <c r="AF58" s="63"/>
      <c r="AG58" s="63"/>
      <c r="AH58" s="82"/>
      <c r="AI58" s="82"/>
      <c r="AJ58" s="78"/>
      <c r="AK58" s="78"/>
      <c r="AL58" s="78"/>
      <c r="AM58" s="80"/>
      <c r="AN58" s="80"/>
      <c r="AO58" s="80"/>
      <c r="AP58" s="80"/>
      <c r="AQ58" s="76"/>
      <c r="AR58" s="113"/>
      <c r="AS58" s="58"/>
    </row>
    <row r="59" spans="1:45" ht="15" customHeight="1">
      <c r="A59" s="66"/>
      <c r="B59" s="67"/>
      <c r="C59" s="68"/>
      <c r="D59" s="68"/>
      <c r="E59" s="111"/>
      <c r="F59" s="68"/>
      <c r="G59" s="91"/>
      <c r="H59" s="85"/>
      <c r="I59" s="61">
        <v>1.2</v>
      </c>
      <c r="J59" s="110" t="s">
        <v>738</v>
      </c>
      <c r="K59" s="58" t="s">
        <v>137</v>
      </c>
      <c r="L59" s="58" t="s">
        <v>62</v>
      </c>
      <c r="M59" s="110"/>
      <c r="N59" s="63"/>
      <c r="O59" s="63"/>
      <c r="P59" s="90"/>
      <c r="Q59" s="58"/>
      <c r="R59" s="59">
        <v>0</v>
      </c>
      <c r="S59" s="29" t="s">
        <v>63</v>
      </c>
      <c r="T59" s="30"/>
      <c r="U59" s="31"/>
      <c r="V59" s="31"/>
      <c r="W59" s="31"/>
      <c r="X59" s="31"/>
      <c r="Y59" s="31"/>
      <c r="Z59" s="32" t="str">
        <f t="shared" si="0"/>
        <v/>
      </c>
      <c r="AA59" s="33">
        <v>0</v>
      </c>
      <c r="AB59" s="33">
        <v>0</v>
      </c>
      <c r="AC59" s="55"/>
      <c r="AD59" s="57"/>
      <c r="AE59" s="57"/>
      <c r="AF59" s="63"/>
      <c r="AG59" s="63"/>
      <c r="AH59" s="82"/>
      <c r="AI59" s="82"/>
      <c r="AJ59" s="78"/>
      <c r="AK59" s="78"/>
      <c r="AL59" s="78"/>
      <c r="AM59" s="80"/>
      <c r="AN59" s="80"/>
      <c r="AO59" s="80"/>
      <c r="AP59" s="80"/>
      <c r="AQ59" s="76"/>
      <c r="AR59" s="113" t="s">
        <v>739</v>
      </c>
      <c r="AS59" s="58">
        <v>100</v>
      </c>
    </row>
    <row r="60" spans="1:45" ht="15" customHeight="1">
      <c r="A60" s="66"/>
      <c r="B60" s="67"/>
      <c r="C60" s="68"/>
      <c r="D60" s="68"/>
      <c r="E60" s="111"/>
      <c r="F60" s="68"/>
      <c r="G60" s="91"/>
      <c r="H60" s="85"/>
      <c r="I60" s="61"/>
      <c r="J60" s="110"/>
      <c r="K60" s="58"/>
      <c r="L60" s="58"/>
      <c r="M60" s="110"/>
      <c r="N60" s="63"/>
      <c r="O60" s="63"/>
      <c r="P60" s="90"/>
      <c r="Q60" s="58"/>
      <c r="R60" s="60"/>
      <c r="S60" s="29" t="s">
        <v>64</v>
      </c>
      <c r="T60" s="30"/>
      <c r="U60" s="31" t="s">
        <v>54</v>
      </c>
      <c r="V60" s="31" t="s">
        <v>51</v>
      </c>
      <c r="W60" s="31" t="s">
        <v>51</v>
      </c>
      <c r="X60" s="31" t="s">
        <v>51</v>
      </c>
      <c r="Y60" s="31" t="s">
        <v>51</v>
      </c>
      <c r="Z60" s="32" t="str">
        <f t="shared" si="0"/>
        <v/>
      </c>
      <c r="AA60" s="33">
        <v>0</v>
      </c>
      <c r="AB60" s="33">
        <v>0</v>
      </c>
      <c r="AC60" s="55"/>
      <c r="AD60" s="57"/>
      <c r="AE60" s="57"/>
      <c r="AF60" s="63"/>
      <c r="AG60" s="63"/>
      <c r="AH60" s="82"/>
      <c r="AI60" s="82"/>
      <c r="AJ60" s="78"/>
      <c r="AK60" s="78"/>
      <c r="AL60" s="78"/>
      <c r="AM60" s="80"/>
      <c r="AN60" s="80"/>
      <c r="AO60" s="80"/>
      <c r="AP60" s="80"/>
      <c r="AQ60" s="76"/>
      <c r="AR60" s="114"/>
      <c r="AS60" s="118"/>
    </row>
    <row r="61" spans="1:45" ht="15" customHeight="1">
      <c r="A61" s="66"/>
      <c r="B61" s="67"/>
      <c r="C61" s="68"/>
      <c r="D61" s="68"/>
      <c r="E61" s="111"/>
      <c r="F61" s="68"/>
      <c r="G61" s="91"/>
      <c r="H61" s="85"/>
      <c r="I61" s="61"/>
      <c r="J61" s="110"/>
      <c r="K61" s="58"/>
      <c r="L61" s="58"/>
      <c r="M61" s="110"/>
      <c r="N61" s="63"/>
      <c r="O61" s="63"/>
      <c r="P61" s="90"/>
      <c r="Q61" s="58"/>
      <c r="R61" s="60"/>
      <c r="S61" s="29" t="s">
        <v>65</v>
      </c>
      <c r="T61" s="30"/>
      <c r="U61" s="31" t="s">
        <v>186</v>
      </c>
      <c r="V61" s="31" t="s">
        <v>55</v>
      </c>
      <c r="W61" s="31" t="s">
        <v>55</v>
      </c>
      <c r="X61" s="31" t="s">
        <v>51</v>
      </c>
      <c r="Y61" s="31" t="s">
        <v>51</v>
      </c>
      <c r="Z61" s="32" t="str">
        <f t="shared" si="0"/>
        <v/>
      </c>
      <c r="AA61" s="33">
        <v>0</v>
      </c>
      <c r="AB61" s="33">
        <v>0</v>
      </c>
      <c r="AC61" s="55"/>
      <c r="AD61" s="57"/>
      <c r="AE61" s="57"/>
      <c r="AF61" s="63"/>
      <c r="AG61" s="63"/>
      <c r="AH61" s="82"/>
      <c r="AI61" s="82"/>
      <c r="AJ61" s="78"/>
      <c r="AK61" s="78"/>
      <c r="AL61" s="78"/>
      <c r="AM61" s="80"/>
      <c r="AN61" s="80"/>
      <c r="AO61" s="80"/>
      <c r="AP61" s="80"/>
      <c r="AQ61" s="76"/>
      <c r="AR61" s="114"/>
      <c r="AS61" s="118"/>
    </row>
    <row r="62" spans="1:45" ht="15" customHeight="1">
      <c r="A62" s="66"/>
      <c r="B62" s="67"/>
      <c r="C62" s="68"/>
      <c r="D62" s="68"/>
      <c r="E62" s="111"/>
      <c r="F62" s="68"/>
      <c r="G62" s="91"/>
      <c r="H62" s="85"/>
      <c r="I62" s="61"/>
      <c r="J62" s="110"/>
      <c r="K62" s="58"/>
      <c r="L62" s="58"/>
      <c r="M62" s="110"/>
      <c r="N62" s="63"/>
      <c r="O62" s="63"/>
      <c r="P62" s="90"/>
      <c r="Q62" s="58"/>
      <c r="R62" s="60"/>
      <c r="S62" s="29" t="s">
        <v>67</v>
      </c>
      <c r="T62" s="30"/>
      <c r="U62" s="31"/>
      <c r="V62" s="31"/>
      <c r="W62" s="31"/>
      <c r="X62" s="31"/>
      <c r="Y62" s="31"/>
      <c r="Z62" s="32" t="str">
        <f t="shared" si="0"/>
        <v/>
      </c>
      <c r="AA62" s="33">
        <v>0</v>
      </c>
      <c r="AB62" s="33">
        <v>0</v>
      </c>
      <c r="AC62" s="55"/>
      <c r="AD62" s="57"/>
      <c r="AE62" s="57"/>
      <c r="AF62" s="63"/>
      <c r="AG62" s="63"/>
      <c r="AH62" s="82"/>
      <c r="AI62" s="82"/>
      <c r="AJ62" s="78"/>
      <c r="AK62" s="78"/>
      <c r="AL62" s="78"/>
      <c r="AM62" s="80"/>
      <c r="AN62" s="80"/>
      <c r="AO62" s="80"/>
      <c r="AP62" s="80"/>
      <c r="AQ62" s="76"/>
      <c r="AR62" s="114"/>
      <c r="AS62" s="118"/>
    </row>
    <row r="63" spans="1:45" ht="13.5" customHeight="1">
      <c r="A63" s="66"/>
      <c r="B63" s="67"/>
      <c r="C63" s="68"/>
      <c r="D63" s="68"/>
      <c r="E63" s="111"/>
      <c r="F63" s="68"/>
      <c r="G63" s="91"/>
      <c r="H63" s="85"/>
      <c r="I63" s="61"/>
      <c r="J63" s="110"/>
      <c r="K63" s="58"/>
      <c r="L63" s="58"/>
      <c r="M63" s="110"/>
      <c r="N63" s="63"/>
      <c r="O63" s="63"/>
      <c r="P63" s="90"/>
      <c r="Q63" s="58"/>
      <c r="R63" s="60"/>
      <c r="S63" s="29" t="s">
        <v>68</v>
      </c>
      <c r="T63" s="30"/>
      <c r="U63" s="31"/>
      <c r="V63" s="31"/>
      <c r="W63" s="31"/>
      <c r="X63" s="31"/>
      <c r="Y63" s="31"/>
      <c r="Z63" s="32" t="str">
        <f t="shared" si="0"/>
        <v/>
      </c>
      <c r="AA63" s="33">
        <v>0</v>
      </c>
      <c r="AB63" s="33">
        <v>0</v>
      </c>
      <c r="AC63" s="55"/>
      <c r="AD63" s="57"/>
      <c r="AE63" s="57"/>
      <c r="AF63" s="63"/>
      <c r="AG63" s="63"/>
      <c r="AH63" s="82"/>
      <c r="AI63" s="82"/>
      <c r="AJ63" s="78"/>
      <c r="AK63" s="78"/>
      <c r="AL63" s="78"/>
      <c r="AM63" s="80"/>
      <c r="AN63" s="80"/>
      <c r="AO63" s="80"/>
      <c r="AP63" s="80"/>
      <c r="AQ63" s="76"/>
      <c r="AR63" s="114"/>
      <c r="AS63" s="118"/>
    </row>
    <row r="64" spans="1:45" ht="15" hidden="1" customHeight="1">
      <c r="A64" s="66"/>
      <c r="B64" s="67"/>
      <c r="C64" s="68"/>
      <c r="D64" s="68"/>
      <c r="E64" s="111"/>
      <c r="F64" s="68"/>
      <c r="G64" s="91"/>
      <c r="H64" s="85"/>
      <c r="I64" s="61">
        <v>1.3</v>
      </c>
      <c r="J64" s="110"/>
      <c r="K64" s="58"/>
      <c r="L64" s="58"/>
      <c r="M64" s="110"/>
      <c r="N64" s="63"/>
      <c r="O64" s="63"/>
      <c r="P64" s="90"/>
      <c r="Q64" s="58"/>
      <c r="R64" s="59">
        <v>0</v>
      </c>
      <c r="S64" s="29" t="s">
        <v>71</v>
      </c>
      <c r="T64" s="30"/>
      <c r="U64" s="31"/>
      <c r="V64" s="31"/>
      <c r="W64" s="31"/>
      <c r="X64" s="31"/>
      <c r="Y64" s="31"/>
      <c r="Z64" s="32" t="str">
        <f t="shared" si="0"/>
        <v/>
      </c>
      <c r="AA64" s="33">
        <v>0</v>
      </c>
      <c r="AB64" s="33">
        <v>0</v>
      </c>
      <c r="AC64" s="55"/>
      <c r="AD64" s="57"/>
      <c r="AE64" s="57"/>
      <c r="AF64" s="63"/>
      <c r="AG64" s="63"/>
      <c r="AH64" s="82"/>
      <c r="AI64" s="82"/>
      <c r="AJ64" s="78"/>
      <c r="AK64" s="78"/>
      <c r="AL64" s="78"/>
      <c r="AM64" s="80"/>
      <c r="AN64" s="80"/>
      <c r="AO64" s="80"/>
      <c r="AP64" s="80"/>
      <c r="AQ64" s="76"/>
      <c r="AR64" s="113" t="s">
        <v>740</v>
      </c>
      <c r="AS64" s="58"/>
    </row>
    <row r="65" spans="1:45" ht="15" hidden="1" customHeight="1">
      <c r="A65" s="66"/>
      <c r="B65" s="67"/>
      <c r="C65" s="68"/>
      <c r="D65" s="68"/>
      <c r="E65" s="111"/>
      <c r="F65" s="68"/>
      <c r="G65" s="91"/>
      <c r="H65" s="85"/>
      <c r="I65" s="61"/>
      <c r="J65" s="110"/>
      <c r="K65" s="58"/>
      <c r="L65" s="58"/>
      <c r="M65" s="110"/>
      <c r="N65" s="63"/>
      <c r="O65" s="63"/>
      <c r="P65" s="90"/>
      <c r="Q65" s="58"/>
      <c r="R65" s="60"/>
      <c r="S65" s="29" t="s">
        <v>72</v>
      </c>
      <c r="T65" s="30"/>
      <c r="U65" s="31"/>
      <c r="V65" s="31"/>
      <c r="W65" s="31"/>
      <c r="X65" s="31"/>
      <c r="Y65" s="31"/>
      <c r="Z65" s="32" t="str">
        <f t="shared" si="0"/>
        <v/>
      </c>
      <c r="AA65" s="33">
        <v>0</v>
      </c>
      <c r="AB65" s="33">
        <v>0</v>
      </c>
      <c r="AC65" s="55"/>
      <c r="AD65" s="57"/>
      <c r="AE65" s="57"/>
      <c r="AF65" s="63"/>
      <c r="AG65" s="63"/>
      <c r="AH65" s="82"/>
      <c r="AI65" s="82"/>
      <c r="AJ65" s="78"/>
      <c r="AK65" s="78"/>
      <c r="AL65" s="78"/>
      <c r="AM65" s="80"/>
      <c r="AN65" s="80"/>
      <c r="AO65" s="80"/>
      <c r="AP65" s="80"/>
      <c r="AQ65" s="76"/>
      <c r="AR65" s="114"/>
      <c r="AS65" s="118"/>
    </row>
    <row r="66" spans="1:45" ht="15" hidden="1" customHeight="1">
      <c r="A66" s="66"/>
      <c r="B66" s="67"/>
      <c r="C66" s="68"/>
      <c r="D66" s="68"/>
      <c r="E66" s="111"/>
      <c r="F66" s="68"/>
      <c r="G66" s="91"/>
      <c r="H66" s="85"/>
      <c r="I66" s="61"/>
      <c r="J66" s="110"/>
      <c r="K66" s="58"/>
      <c r="L66" s="58"/>
      <c r="M66" s="110"/>
      <c r="N66" s="63"/>
      <c r="O66" s="63"/>
      <c r="P66" s="90"/>
      <c r="Q66" s="58"/>
      <c r="R66" s="60"/>
      <c r="S66" s="29" t="s">
        <v>73</v>
      </c>
      <c r="T66" s="30"/>
      <c r="U66" s="31"/>
      <c r="V66" s="31"/>
      <c r="W66" s="31"/>
      <c r="X66" s="31"/>
      <c r="Y66" s="31"/>
      <c r="Z66" s="32" t="str">
        <f t="shared" si="0"/>
        <v/>
      </c>
      <c r="AA66" s="33">
        <v>0</v>
      </c>
      <c r="AB66" s="33">
        <v>0</v>
      </c>
      <c r="AC66" s="55"/>
      <c r="AD66" s="57"/>
      <c r="AE66" s="57"/>
      <c r="AF66" s="63"/>
      <c r="AG66" s="63"/>
      <c r="AH66" s="82"/>
      <c r="AI66" s="82"/>
      <c r="AJ66" s="78"/>
      <c r="AK66" s="78"/>
      <c r="AL66" s="78"/>
      <c r="AM66" s="80"/>
      <c r="AN66" s="80"/>
      <c r="AO66" s="80"/>
      <c r="AP66" s="80"/>
      <c r="AQ66" s="76"/>
      <c r="AR66" s="114"/>
      <c r="AS66" s="118"/>
    </row>
    <row r="67" spans="1:45" ht="15" hidden="1" customHeight="1">
      <c r="A67" s="66"/>
      <c r="B67" s="67"/>
      <c r="C67" s="68"/>
      <c r="D67" s="68"/>
      <c r="E67" s="111"/>
      <c r="F67" s="68"/>
      <c r="G67" s="91"/>
      <c r="H67" s="85"/>
      <c r="I67" s="61"/>
      <c r="J67" s="110"/>
      <c r="K67" s="58"/>
      <c r="L67" s="58"/>
      <c r="M67" s="110"/>
      <c r="N67" s="63"/>
      <c r="O67" s="63"/>
      <c r="P67" s="90"/>
      <c r="Q67" s="58"/>
      <c r="R67" s="60"/>
      <c r="S67" s="29" t="s">
        <v>74</v>
      </c>
      <c r="T67" s="30"/>
      <c r="U67" s="31"/>
      <c r="V67" s="31"/>
      <c r="W67" s="31"/>
      <c r="X67" s="31"/>
      <c r="Y67" s="31"/>
      <c r="Z67" s="32" t="str">
        <f t="shared" si="0"/>
        <v/>
      </c>
      <c r="AA67" s="33">
        <v>0</v>
      </c>
      <c r="AB67" s="33">
        <v>0</v>
      </c>
      <c r="AC67" s="55"/>
      <c r="AD67" s="57"/>
      <c r="AE67" s="57"/>
      <c r="AF67" s="63"/>
      <c r="AG67" s="63"/>
      <c r="AH67" s="82"/>
      <c r="AI67" s="82"/>
      <c r="AJ67" s="78"/>
      <c r="AK67" s="78"/>
      <c r="AL67" s="78"/>
      <c r="AM67" s="80"/>
      <c r="AN67" s="80"/>
      <c r="AO67" s="80"/>
      <c r="AP67" s="80"/>
      <c r="AQ67" s="76"/>
      <c r="AR67" s="114"/>
      <c r="AS67" s="118"/>
    </row>
    <row r="68" spans="1:45" ht="15" hidden="1" customHeight="1">
      <c r="A68" s="66"/>
      <c r="B68" s="67"/>
      <c r="C68" s="68"/>
      <c r="D68" s="68"/>
      <c r="E68" s="111"/>
      <c r="F68" s="68"/>
      <c r="G68" s="91"/>
      <c r="H68" s="85"/>
      <c r="I68" s="61"/>
      <c r="J68" s="110"/>
      <c r="K68" s="58"/>
      <c r="L68" s="58"/>
      <c r="M68" s="110"/>
      <c r="N68" s="63"/>
      <c r="O68" s="63"/>
      <c r="P68" s="90"/>
      <c r="Q68" s="58"/>
      <c r="R68" s="60"/>
      <c r="S68" s="29" t="s">
        <v>75</v>
      </c>
      <c r="T68" s="30"/>
      <c r="U68" s="31"/>
      <c r="V68" s="31"/>
      <c r="W68" s="31"/>
      <c r="X68" s="31"/>
      <c r="Y68" s="31"/>
      <c r="Z68" s="32" t="str">
        <f t="shared" si="0"/>
        <v/>
      </c>
      <c r="AA68" s="33">
        <v>0</v>
      </c>
      <c r="AB68" s="33">
        <v>0</v>
      </c>
      <c r="AC68" s="55"/>
      <c r="AD68" s="57"/>
      <c r="AE68" s="57"/>
      <c r="AF68" s="63"/>
      <c r="AG68" s="63"/>
      <c r="AH68" s="82"/>
      <c r="AI68" s="82"/>
      <c r="AJ68" s="78"/>
      <c r="AK68" s="78"/>
      <c r="AL68" s="78"/>
      <c r="AM68" s="80"/>
      <c r="AN68" s="80"/>
      <c r="AO68" s="80"/>
      <c r="AP68" s="80"/>
      <c r="AQ68" s="76"/>
      <c r="AR68" s="114"/>
      <c r="AS68" s="118"/>
    </row>
    <row r="69" spans="1:45" ht="15" hidden="1" customHeight="1">
      <c r="A69" s="66"/>
      <c r="B69" s="67"/>
      <c r="C69" s="68"/>
      <c r="D69" s="68"/>
      <c r="E69" s="111"/>
      <c r="F69" s="68"/>
      <c r="G69" s="91"/>
      <c r="H69" s="85"/>
      <c r="I69" s="61">
        <v>1.4</v>
      </c>
      <c r="J69" s="110"/>
      <c r="K69" s="58"/>
      <c r="L69" s="58"/>
      <c r="M69" s="110"/>
      <c r="N69" s="63"/>
      <c r="O69" s="63"/>
      <c r="P69" s="90"/>
      <c r="Q69" s="58"/>
      <c r="R69" s="59">
        <v>0</v>
      </c>
      <c r="S69" s="29" t="s">
        <v>76</v>
      </c>
      <c r="T69" s="30"/>
      <c r="U69" s="31"/>
      <c r="V69" s="31"/>
      <c r="W69" s="31"/>
      <c r="X69" s="31"/>
      <c r="Y69" s="31"/>
      <c r="Z69" s="32" t="str">
        <f t="shared" ref="Z69:Z132" si="1">IF($T69&lt;&gt;"",IF(AND(V69="SI",W69="SI",X69="SI",Y69="SI"),"Suficiente",IF(OR(V69="NO",W69="NO",X69="NO",Y69="NO"),"Deficiente",IF(OR(V69="",W69="",X69="",Y69=""),"Falta Valorar el Control",""))),"")</f>
        <v/>
      </c>
      <c r="AA69" s="33">
        <v>0</v>
      </c>
      <c r="AB69" s="33">
        <v>0</v>
      </c>
      <c r="AC69" s="55"/>
      <c r="AD69" s="57"/>
      <c r="AE69" s="57"/>
      <c r="AF69" s="63"/>
      <c r="AG69" s="63"/>
      <c r="AH69" s="82"/>
      <c r="AI69" s="82"/>
      <c r="AJ69" s="78"/>
      <c r="AK69" s="78"/>
      <c r="AL69" s="78"/>
      <c r="AM69" s="80"/>
      <c r="AN69" s="80"/>
      <c r="AO69" s="80"/>
      <c r="AP69" s="80"/>
      <c r="AQ69" s="76"/>
      <c r="AR69" s="113"/>
      <c r="AS69" s="58"/>
    </row>
    <row r="70" spans="1:45" ht="15" hidden="1" customHeight="1">
      <c r="A70" s="66"/>
      <c r="B70" s="67"/>
      <c r="C70" s="68"/>
      <c r="D70" s="68"/>
      <c r="E70" s="111"/>
      <c r="F70" s="68"/>
      <c r="G70" s="91"/>
      <c r="H70" s="85"/>
      <c r="I70" s="61"/>
      <c r="J70" s="110"/>
      <c r="K70" s="58"/>
      <c r="L70" s="58"/>
      <c r="M70" s="110"/>
      <c r="N70" s="63"/>
      <c r="O70" s="63"/>
      <c r="P70" s="90"/>
      <c r="Q70" s="58"/>
      <c r="R70" s="60"/>
      <c r="S70" s="29" t="s">
        <v>77</v>
      </c>
      <c r="T70" s="30"/>
      <c r="U70" s="31"/>
      <c r="V70" s="31"/>
      <c r="W70" s="31"/>
      <c r="X70" s="31"/>
      <c r="Y70" s="31"/>
      <c r="Z70" s="32" t="str">
        <f t="shared" si="1"/>
        <v/>
      </c>
      <c r="AA70" s="33">
        <v>0</v>
      </c>
      <c r="AB70" s="33">
        <v>0</v>
      </c>
      <c r="AC70" s="55"/>
      <c r="AD70" s="57"/>
      <c r="AE70" s="57"/>
      <c r="AF70" s="63"/>
      <c r="AG70" s="63"/>
      <c r="AH70" s="82"/>
      <c r="AI70" s="82"/>
      <c r="AJ70" s="78"/>
      <c r="AK70" s="78"/>
      <c r="AL70" s="78"/>
      <c r="AM70" s="80"/>
      <c r="AN70" s="80"/>
      <c r="AO70" s="80"/>
      <c r="AP70" s="80"/>
      <c r="AQ70" s="76"/>
      <c r="AR70" s="114"/>
      <c r="AS70" s="118"/>
    </row>
    <row r="71" spans="1:45" ht="15" hidden="1" customHeight="1">
      <c r="A71" s="66"/>
      <c r="B71" s="67"/>
      <c r="C71" s="68"/>
      <c r="D71" s="68"/>
      <c r="E71" s="111"/>
      <c r="F71" s="68"/>
      <c r="G71" s="91"/>
      <c r="H71" s="85"/>
      <c r="I71" s="61"/>
      <c r="J71" s="110"/>
      <c r="K71" s="58"/>
      <c r="L71" s="58"/>
      <c r="M71" s="110"/>
      <c r="N71" s="63"/>
      <c r="O71" s="63"/>
      <c r="P71" s="90"/>
      <c r="Q71" s="58"/>
      <c r="R71" s="60"/>
      <c r="S71" s="29" t="s">
        <v>78</v>
      </c>
      <c r="T71" s="30"/>
      <c r="U71" s="31"/>
      <c r="V71" s="31"/>
      <c r="W71" s="31"/>
      <c r="X71" s="31"/>
      <c r="Y71" s="31"/>
      <c r="Z71" s="32" t="str">
        <f t="shared" si="1"/>
        <v/>
      </c>
      <c r="AA71" s="33">
        <v>0</v>
      </c>
      <c r="AB71" s="33">
        <v>0</v>
      </c>
      <c r="AC71" s="55"/>
      <c r="AD71" s="57"/>
      <c r="AE71" s="57"/>
      <c r="AF71" s="63"/>
      <c r="AG71" s="63"/>
      <c r="AH71" s="82"/>
      <c r="AI71" s="82"/>
      <c r="AJ71" s="78"/>
      <c r="AK71" s="78"/>
      <c r="AL71" s="78"/>
      <c r="AM71" s="80"/>
      <c r="AN71" s="80"/>
      <c r="AO71" s="80"/>
      <c r="AP71" s="80"/>
      <c r="AQ71" s="76"/>
      <c r="AR71" s="114"/>
      <c r="AS71" s="118"/>
    </row>
    <row r="72" spans="1:45" ht="15" hidden="1" customHeight="1">
      <c r="A72" s="66"/>
      <c r="B72" s="67"/>
      <c r="C72" s="68"/>
      <c r="D72" s="68"/>
      <c r="E72" s="111"/>
      <c r="F72" s="68"/>
      <c r="G72" s="91"/>
      <c r="H72" s="85"/>
      <c r="I72" s="61"/>
      <c r="J72" s="110"/>
      <c r="K72" s="58"/>
      <c r="L72" s="58"/>
      <c r="M72" s="110"/>
      <c r="N72" s="63"/>
      <c r="O72" s="63"/>
      <c r="P72" s="90"/>
      <c r="Q72" s="58"/>
      <c r="R72" s="60"/>
      <c r="S72" s="29" t="s">
        <v>79</v>
      </c>
      <c r="T72" s="30"/>
      <c r="U72" s="31"/>
      <c r="V72" s="31"/>
      <c r="W72" s="31"/>
      <c r="X72" s="31"/>
      <c r="Y72" s="31"/>
      <c r="Z72" s="32" t="str">
        <f t="shared" si="1"/>
        <v/>
      </c>
      <c r="AA72" s="33">
        <v>0</v>
      </c>
      <c r="AB72" s="33">
        <v>0</v>
      </c>
      <c r="AC72" s="55"/>
      <c r="AD72" s="57"/>
      <c r="AE72" s="57"/>
      <c r="AF72" s="63"/>
      <c r="AG72" s="63"/>
      <c r="AH72" s="82"/>
      <c r="AI72" s="82"/>
      <c r="AJ72" s="78"/>
      <c r="AK72" s="78"/>
      <c r="AL72" s="78"/>
      <c r="AM72" s="80"/>
      <c r="AN72" s="80"/>
      <c r="AO72" s="80"/>
      <c r="AP72" s="80"/>
      <c r="AQ72" s="76"/>
      <c r="AR72" s="114"/>
      <c r="AS72" s="118"/>
    </row>
    <row r="73" spans="1:45" ht="15" hidden="1" customHeight="1">
      <c r="A73" s="66"/>
      <c r="B73" s="67"/>
      <c r="C73" s="68"/>
      <c r="D73" s="68"/>
      <c r="E73" s="111"/>
      <c r="F73" s="68"/>
      <c r="G73" s="91"/>
      <c r="H73" s="85"/>
      <c r="I73" s="61"/>
      <c r="J73" s="110"/>
      <c r="K73" s="58"/>
      <c r="L73" s="58"/>
      <c r="M73" s="110"/>
      <c r="N73" s="63"/>
      <c r="O73" s="63"/>
      <c r="P73" s="90"/>
      <c r="Q73" s="58"/>
      <c r="R73" s="60"/>
      <c r="S73" s="29" t="s">
        <v>80</v>
      </c>
      <c r="T73" s="30"/>
      <c r="U73" s="31"/>
      <c r="V73" s="31"/>
      <c r="W73" s="31"/>
      <c r="X73" s="31"/>
      <c r="Y73" s="31"/>
      <c r="Z73" s="32" t="str">
        <f t="shared" si="1"/>
        <v/>
      </c>
      <c r="AA73" s="33">
        <v>0</v>
      </c>
      <c r="AB73" s="33">
        <v>0</v>
      </c>
      <c r="AC73" s="55"/>
      <c r="AD73" s="57"/>
      <c r="AE73" s="57"/>
      <c r="AF73" s="63"/>
      <c r="AG73" s="63"/>
      <c r="AH73" s="82"/>
      <c r="AI73" s="82"/>
      <c r="AJ73" s="78"/>
      <c r="AK73" s="78"/>
      <c r="AL73" s="78"/>
      <c r="AM73" s="80"/>
      <c r="AN73" s="80"/>
      <c r="AO73" s="80"/>
      <c r="AP73" s="80"/>
      <c r="AQ73" s="76"/>
      <c r="AR73" s="114"/>
      <c r="AS73" s="118"/>
    </row>
    <row r="74" spans="1:45" ht="15" hidden="1" customHeight="1">
      <c r="A74" s="66"/>
      <c r="B74" s="67"/>
      <c r="C74" s="68"/>
      <c r="D74" s="68"/>
      <c r="E74" s="111"/>
      <c r="F74" s="68"/>
      <c r="G74" s="91"/>
      <c r="H74" s="85"/>
      <c r="I74" s="61">
        <v>1.5</v>
      </c>
      <c r="J74" s="110"/>
      <c r="K74" s="58"/>
      <c r="L74" s="58"/>
      <c r="M74" s="110"/>
      <c r="N74" s="63"/>
      <c r="O74" s="63"/>
      <c r="P74" s="90"/>
      <c r="Q74" s="58"/>
      <c r="R74" s="59">
        <v>0</v>
      </c>
      <c r="S74" s="29" t="s">
        <v>81</v>
      </c>
      <c r="T74" s="30"/>
      <c r="U74" s="31"/>
      <c r="V74" s="31"/>
      <c r="W74" s="31"/>
      <c r="X74" s="31"/>
      <c r="Y74" s="31"/>
      <c r="Z74" s="32" t="str">
        <f t="shared" si="1"/>
        <v/>
      </c>
      <c r="AA74" s="33">
        <v>0</v>
      </c>
      <c r="AB74" s="33">
        <v>0</v>
      </c>
      <c r="AC74" s="55"/>
      <c r="AD74" s="57"/>
      <c r="AE74" s="57"/>
      <c r="AF74" s="63"/>
      <c r="AG74" s="63"/>
      <c r="AH74" s="82"/>
      <c r="AI74" s="82"/>
      <c r="AJ74" s="78"/>
      <c r="AK74" s="78"/>
      <c r="AL74" s="78"/>
      <c r="AM74" s="80"/>
      <c r="AN74" s="80"/>
      <c r="AO74" s="80"/>
      <c r="AP74" s="80"/>
      <c r="AQ74" s="76"/>
      <c r="AR74" s="113"/>
      <c r="AS74" s="58"/>
    </row>
    <row r="75" spans="1:45" ht="15" hidden="1" customHeight="1">
      <c r="A75" s="66"/>
      <c r="B75" s="67"/>
      <c r="C75" s="68"/>
      <c r="D75" s="68"/>
      <c r="E75" s="111"/>
      <c r="F75" s="68"/>
      <c r="G75" s="91"/>
      <c r="H75" s="85"/>
      <c r="I75" s="61"/>
      <c r="J75" s="110"/>
      <c r="K75" s="58"/>
      <c r="L75" s="58"/>
      <c r="M75" s="110"/>
      <c r="N75" s="63"/>
      <c r="O75" s="63"/>
      <c r="P75" s="90"/>
      <c r="Q75" s="58"/>
      <c r="R75" s="60"/>
      <c r="S75" s="29" t="s">
        <v>82</v>
      </c>
      <c r="T75" s="30"/>
      <c r="U75" s="31"/>
      <c r="V75" s="31"/>
      <c r="W75" s="31"/>
      <c r="X75" s="31"/>
      <c r="Y75" s="31"/>
      <c r="Z75" s="32" t="str">
        <f t="shared" si="1"/>
        <v/>
      </c>
      <c r="AA75" s="33">
        <v>0</v>
      </c>
      <c r="AB75" s="33">
        <v>0</v>
      </c>
      <c r="AC75" s="55"/>
      <c r="AD75" s="57"/>
      <c r="AE75" s="57"/>
      <c r="AF75" s="63"/>
      <c r="AG75" s="63"/>
      <c r="AH75" s="82"/>
      <c r="AI75" s="82"/>
      <c r="AJ75" s="78"/>
      <c r="AK75" s="78"/>
      <c r="AL75" s="78"/>
      <c r="AM75" s="80"/>
      <c r="AN75" s="80"/>
      <c r="AO75" s="80"/>
      <c r="AP75" s="80"/>
      <c r="AQ75" s="76"/>
      <c r="AR75" s="114"/>
      <c r="AS75" s="118"/>
    </row>
    <row r="76" spans="1:45" ht="15" hidden="1" customHeight="1">
      <c r="A76" s="66"/>
      <c r="B76" s="67"/>
      <c r="C76" s="68"/>
      <c r="D76" s="68"/>
      <c r="E76" s="111"/>
      <c r="F76" s="68"/>
      <c r="G76" s="91"/>
      <c r="H76" s="85"/>
      <c r="I76" s="61"/>
      <c r="J76" s="110"/>
      <c r="K76" s="58"/>
      <c r="L76" s="58"/>
      <c r="M76" s="110"/>
      <c r="N76" s="63"/>
      <c r="O76" s="63"/>
      <c r="P76" s="90"/>
      <c r="Q76" s="58"/>
      <c r="R76" s="60"/>
      <c r="S76" s="29" t="s">
        <v>83</v>
      </c>
      <c r="T76" s="30"/>
      <c r="U76" s="31"/>
      <c r="V76" s="31"/>
      <c r="W76" s="31"/>
      <c r="X76" s="31"/>
      <c r="Y76" s="31"/>
      <c r="Z76" s="32" t="str">
        <f t="shared" si="1"/>
        <v/>
      </c>
      <c r="AA76" s="33">
        <v>0</v>
      </c>
      <c r="AB76" s="33">
        <v>0</v>
      </c>
      <c r="AC76" s="55"/>
      <c r="AD76" s="57"/>
      <c r="AE76" s="57"/>
      <c r="AF76" s="63"/>
      <c r="AG76" s="63"/>
      <c r="AH76" s="82"/>
      <c r="AI76" s="82"/>
      <c r="AJ76" s="78"/>
      <c r="AK76" s="78"/>
      <c r="AL76" s="78"/>
      <c r="AM76" s="80"/>
      <c r="AN76" s="80"/>
      <c r="AO76" s="80"/>
      <c r="AP76" s="80"/>
      <c r="AQ76" s="76"/>
      <c r="AR76" s="114"/>
      <c r="AS76" s="118"/>
    </row>
    <row r="77" spans="1:45" ht="15" hidden="1" customHeight="1">
      <c r="A77" s="66"/>
      <c r="B77" s="67"/>
      <c r="C77" s="68"/>
      <c r="D77" s="68"/>
      <c r="E77" s="111"/>
      <c r="F77" s="68"/>
      <c r="G77" s="91"/>
      <c r="H77" s="85"/>
      <c r="I77" s="61"/>
      <c r="J77" s="110"/>
      <c r="K77" s="58"/>
      <c r="L77" s="58"/>
      <c r="M77" s="110"/>
      <c r="N77" s="63"/>
      <c r="O77" s="63"/>
      <c r="P77" s="90"/>
      <c r="Q77" s="58"/>
      <c r="R77" s="60"/>
      <c r="S77" s="29" t="s">
        <v>84</v>
      </c>
      <c r="T77" s="30"/>
      <c r="U77" s="31"/>
      <c r="V77" s="31"/>
      <c r="W77" s="31"/>
      <c r="X77" s="31"/>
      <c r="Y77" s="31"/>
      <c r="Z77" s="32" t="str">
        <f t="shared" si="1"/>
        <v/>
      </c>
      <c r="AA77" s="33">
        <v>0</v>
      </c>
      <c r="AB77" s="33">
        <v>0</v>
      </c>
      <c r="AC77" s="55"/>
      <c r="AD77" s="57"/>
      <c r="AE77" s="57"/>
      <c r="AF77" s="63"/>
      <c r="AG77" s="63"/>
      <c r="AH77" s="82"/>
      <c r="AI77" s="82"/>
      <c r="AJ77" s="78"/>
      <c r="AK77" s="78"/>
      <c r="AL77" s="78"/>
      <c r="AM77" s="80"/>
      <c r="AN77" s="80"/>
      <c r="AO77" s="80"/>
      <c r="AP77" s="80"/>
      <c r="AQ77" s="76"/>
      <c r="AR77" s="114"/>
      <c r="AS77" s="118"/>
    </row>
    <row r="78" spans="1:45" ht="15" hidden="1" customHeight="1">
      <c r="A78" s="66"/>
      <c r="B78" s="67"/>
      <c r="C78" s="68"/>
      <c r="D78" s="68"/>
      <c r="E78" s="111"/>
      <c r="F78" s="68"/>
      <c r="G78" s="91"/>
      <c r="H78" s="85"/>
      <c r="I78" s="61"/>
      <c r="J78" s="110"/>
      <c r="K78" s="58"/>
      <c r="L78" s="58"/>
      <c r="M78" s="110"/>
      <c r="N78" s="63"/>
      <c r="O78" s="63"/>
      <c r="P78" s="90"/>
      <c r="Q78" s="58"/>
      <c r="R78" s="60"/>
      <c r="S78" s="29" t="s">
        <v>85</v>
      </c>
      <c r="T78" s="30"/>
      <c r="U78" s="31"/>
      <c r="V78" s="31"/>
      <c r="W78" s="31"/>
      <c r="X78" s="31"/>
      <c r="Y78" s="31"/>
      <c r="Z78" s="32" t="str">
        <f t="shared" si="1"/>
        <v/>
      </c>
      <c r="AA78" s="33">
        <v>0</v>
      </c>
      <c r="AB78" s="33">
        <v>0</v>
      </c>
      <c r="AC78" s="55"/>
      <c r="AD78" s="57"/>
      <c r="AE78" s="57"/>
      <c r="AF78" s="63"/>
      <c r="AG78" s="63"/>
      <c r="AH78" s="82"/>
      <c r="AI78" s="82"/>
      <c r="AJ78" s="78"/>
      <c r="AK78" s="78"/>
      <c r="AL78" s="78"/>
      <c r="AM78" s="80"/>
      <c r="AN78" s="80"/>
      <c r="AO78" s="80"/>
      <c r="AP78" s="80"/>
      <c r="AQ78" s="76"/>
      <c r="AR78" s="114"/>
      <c r="AS78" s="118"/>
    </row>
    <row r="79" spans="1:45" ht="15" customHeight="1">
      <c r="A79" s="86" t="s">
        <v>376</v>
      </c>
      <c r="B79" s="67" t="s">
        <v>741</v>
      </c>
      <c r="C79" s="68" t="s">
        <v>120</v>
      </c>
      <c r="D79" s="68" t="s">
        <v>296</v>
      </c>
      <c r="E79" s="87" t="s">
        <v>742</v>
      </c>
      <c r="F79" s="88" t="s">
        <v>46</v>
      </c>
      <c r="G79" s="108" t="s">
        <v>164</v>
      </c>
      <c r="H79" s="85"/>
      <c r="I79" s="84">
        <v>2.1</v>
      </c>
      <c r="J79" s="85" t="s">
        <v>743</v>
      </c>
      <c r="K79" s="83" t="s">
        <v>294</v>
      </c>
      <c r="L79" s="83" t="s">
        <v>62</v>
      </c>
      <c r="M79" s="85" t="s">
        <v>744</v>
      </c>
      <c r="N79" s="104">
        <v>6</v>
      </c>
      <c r="O79" s="104">
        <v>5</v>
      </c>
      <c r="P79" s="106" t="str">
        <f>IF(AND(N79&lt;&gt;"",O79&lt;&gt;""),IF(AND(N79&gt;5,O79&gt;5),"I",IF(AND(N79&lt;=5,O79&gt;5),"II",IF(AND(N79&gt;5,O79&lt;=5),"IV",IF(AND(N79&lt;=5,O79&lt;=5),"III")))),"")</f>
        <v>IV</v>
      </c>
      <c r="Q79" s="83" t="s">
        <v>51</v>
      </c>
      <c r="R79" s="93">
        <v>1</v>
      </c>
      <c r="S79" s="29" t="s">
        <v>92</v>
      </c>
      <c r="T79" s="30" t="s">
        <v>745</v>
      </c>
      <c r="U79" s="31" t="s">
        <v>54</v>
      </c>
      <c r="V79" s="31" t="s">
        <v>51</v>
      </c>
      <c r="W79" s="31" t="s">
        <v>51</v>
      </c>
      <c r="X79" s="31" t="s">
        <v>51</v>
      </c>
      <c r="Y79" s="31" t="s">
        <v>51</v>
      </c>
      <c r="Z79" s="32" t="str">
        <f t="shared" si="1"/>
        <v>Suficiente</v>
      </c>
      <c r="AA79" s="33">
        <v>1</v>
      </c>
      <c r="AB79" s="33">
        <v>0</v>
      </c>
      <c r="AC79" s="101" t="str">
        <f>IF(SUM(R79:R103)&gt;=1,IF((SUM(R79:R103)/COUNTA(Q79:Q103))=1,IF(SUM(AA79:AA103)&gt;=1,IF(SUM(AA79:AA103)/(SUM(AA79:AA103)+SUM(AB79:AB103))=100%,"SI","NO"),"NO"),"NO"),"")</f>
        <v>SI</v>
      </c>
      <c r="AD79" s="103" t="str">
        <f>IF($N79=1,"b","")</f>
        <v/>
      </c>
      <c r="AE79" s="103" t="str">
        <f>IF($O79=1,"b","")</f>
        <v/>
      </c>
      <c r="AF79" s="104">
        <v>4</v>
      </c>
      <c r="AG79" s="104">
        <v>4</v>
      </c>
      <c r="AH79" s="96">
        <v>0</v>
      </c>
      <c r="AI79" s="96">
        <v>0</v>
      </c>
      <c r="AJ79" s="97">
        <v>1</v>
      </c>
      <c r="AK79" s="99">
        <v>1</v>
      </c>
      <c r="AL79" s="97">
        <v>2</v>
      </c>
      <c r="AM79" s="94" t="str">
        <f>IF($AL79&gt;=2,IF(AND($AF79="",$AG79=""),"",IF(AND($AF79&gt;5,$AG79&gt;5),"I","")),"")</f>
        <v/>
      </c>
      <c r="AN79" s="94" t="str">
        <f>IF($AL79&gt;=2,IF(AND($AF79="",$AG79=""),"",IF(AND($AF79&lt;6,$AG79&gt;5),"II","")),"")</f>
        <v/>
      </c>
      <c r="AO79" s="94" t="str">
        <f>IF($AL79&gt;=2,IF(AND($AF79="",$AG79=""),"",IF(AND($AF79&lt;6,$AG79&lt;6),"III","")),"")</f>
        <v>III</v>
      </c>
      <c r="AP79" s="94" t="str">
        <f>IF($AL79&gt;=2,IF(AND($AF79="",$AG79=""),"",IF(AND($AF79&gt;5,$AG79&lt;6),"IV","")),"")</f>
        <v/>
      </c>
      <c r="AQ79" s="95" t="s">
        <v>746</v>
      </c>
      <c r="AR79" s="92" t="s">
        <v>747</v>
      </c>
      <c r="AS79" s="83">
        <v>100</v>
      </c>
    </row>
    <row r="80" spans="1:45" ht="15" customHeight="1">
      <c r="A80" s="86"/>
      <c r="B80" s="67"/>
      <c r="C80" s="68"/>
      <c r="D80" s="68"/>
      <c r="E80" s="87"/>
      <c r="F80" s="88"/>
      <c r="G80" s="108"/>
      <c r="H80" s="85"/>
      <c r="I80" s="84"/>
      <c r="J80" s="85"/>
      <c r="K80" s="83"/>
      <c r="L80" s="83"/>
      <c r="M80" s="85"/>
      <c r="N80" s="104"/>
      <c r="O80" s="104"/>
      <c r="P80" s="107"/>
      <c r="Q80" s="83"/>
      <c r="R80" s="60"/>
      <c r="S80" s="29" t="s">
        <v>94</v>
      </c>
      <c r="T80" s="30"/>
      <c r="U80" s="31"/>
      <c r="V80" s="31"/>
      <c r="W80" s="31"/>
      <c r="X80" s="31"/>
      <c r="Y80" s="31"/>
      <c r="Z80" s="32" t="str">
        <f t="shared" si="1"/>
        <v/>
      </c>
      <c r="AA80" s="33">
        <v>0</v>
      </c>
      <c r="AB80" s="33">
        <v>0</v>
      </c>
      <c r="AC80" s="102"/>
      <c r="AD80" s="57"/>
      <c r="AE80" s="57"/>
      <c r="AF80" s="104"/>
      <c r="AG80" s="105"/>
      <c r="AH80" s="82"/>
      <c r="AI80" s="82"/>
      <c r="AJ80" s="98"/>
      <c r="AK80" s="100"/>
      <c r="AL80" s="98"/>
      <c r="AM80" s="80"/>
      <c r="AN80" s="80"/>
      <c r="AO80" s="80"/>
      <c r="AP80" s="80"/>
      <c r="AQ80" s="95"/>
      <c r="AR80" s="92"/>
      <c r="AS80" s="83"/>
    </row>
    <row r="81" spans="1:45" ht="51" customHeight="1">
      <c r="A81" s="86"/>
      <c r="B81" s="67"/>
      <c r="C81" s="68"/>
      <c r="D81" s="68"/>
      <c r="E81" s="87"/>
      <c r="F81" s="88"/>
      <c r="G81" s="108"/>
      <c r="H81" s="85"/>
      <c r="I81" s="84"/>
      <c r="J81" s="85"/>
      <c r="K81" s="83"/>
      <c r="L81" s="83"/>
      <c r="M81" s="85"/>
      <c r="N81" s="104"/>
      <c r="O81" s="104"/>
      <c r="P81" s="107"/>
      <c r="Q81" s="83"/>
      <c r="R81" s="60"/>
      <c r="S81" s="29" t="s">
        <v>95</v>
      </c>
      <c r="T81" s="30"/>
      <c r="U81" s="31"/>
      <c r="V81" s="31"/>
      <c r="W81" s="31"/>
      <c r="X81" s="31"/>
      <c r="Y81" s="31"/>
      <c r="Z81" s="32" t="str">
        <f t="shared" si="1"/>
        <v/>
      </c>
      <c r="AA81" s="33">
        <v>0</v>
      </c>
      <c r="AB81" s="33">
        <v>0</v>
      </c>
      <c r="AC81" s="102"/>
      <c r="AD81" s="57"/>
      <c r="AE81" s="57"/>
      <c r="AF81" s="104"/>
      <c r="AG81" s="105"/>
      <c r="AH81" s="82"/>
      <c r="AI81" s="82"/>
      <c r="AJ81" s="98"/>
      <c r="AK81" s="100"/>
      <c r="AL81" s="98"/>
      <c r="AM81" s="80"/>
      <c r="AN81" s="80"/>
      <c r="AO81" s="80"/>
      <c r="AP81" s="80"/>
      <c r="AQ81" s="95"/>
      <c r="AR81" s="92"/>
      <c r="AS81" s="83"/>
    </row>
    <row r="82" spans="1:45" ht="15" customHeight="1">
      <c r="A82" s="86"/>
      <c r="B82" s="67"/>
      <c r="C82" s="68"/>
      <c r="D82" s="68"/>
      <c r="E82" s="87"/>
      <c r="F82" s="88"/>
      <c r="G82" s="108"/>
      <c r="H82" s="85"/>
      <c r="I82" s="84"/>
      <c r="J82" s="85"/>
      <c r="K82" s="83"/>
      <c r="L82" s="83"/>
      <c r="M82" s="85"/>
      <c r="N82" s="104"/>
      <c r="O82" s="104"/>
      <c r="P82" s="107"/>
      <c r="Q82" s="83"/>
      <c r="R82" s="60"/>
      <c r="S82" s="29" t="s">
        <v>96</v>
      </c>
      <c r="T82" s="30"/>
      <c r="U82" s="31"/>
      <c r="V82" s="31"/>
      <c r="W82" s="31"/>
      <c r="X82" s="31"/>
      <c r="Y82" s="31"/>
      <c r="Z82" s="32" t="str">
        <f t="shared" si="1"/>
        <v/>
      </c>
      <c r="AA82" s="33">
        <v>0</v>
      </c>
      <c r="AB82" s="33">
        <v>0</v>
      </c>
      <c r="AC82" s="102"/>
      <c r="AD82" s="57"/>
      <c r="AE82" s="57"/>
      <c r="AF82" s="104"/>
      <c r="AG82" s="105"/>
      <c r="AH82" s="82"/>
      <c r="AI82" s="82"/>
      <c r="AJ82" s="98"/>
      <c r="AK82" s="100"/>
      <c r="AL82" s="98"/>
      <c r="AM82" s="80"/>
      <c r="AN82" s="80"/>
      <c r="AO82" s="80"/>
      <c r="AP82" s="80"/>
      <c r="AQ82" s="95"/>
      <c r="AR82" s="92"/>
      <c r="AS82" s="83"/>
    </row>
    <row r="83" spans="1:45" ht="14.25" customHeight="1">
      <c r="A83" s="86"/>
      <c r="B83" s="67"/>
      <c r="C83" s="68"/>
      <c r="D83" s="68"/>
      <c r="E83" s="87"/>
      <c r="F83" s="88"/>
      <c r="G83" s="108"/>
      <c r="H83" s="85"/>
      <c r="I83" s="84"/>
      <c r="J83" s="85"/>
      <c r="K83" s="83"/>
      <c r="L83" s="83"/>
      <c r="M83" s="85"/>
      <c r="N83" s="104"/>
      <c r="O83" s="104"/>
      <c r="P83" s="107"/>
      <c r="Q83" s="83"/>
      <c r="R83" s="60"/>
      <c r="S83" s="29" t="s">
        <v>97</v>
      </c>
      <c r="T83" s="30"/>
      <c r="U83" s="31"/>
      <c r="V83" s="31"/>
      <c r="W83" s="31"/>
      <c r="X83" s="31"/>
      <c r="Y83" s="31"/>
      <c r="Z83" s="32" t="str">
        <f t="shared" si="1"/>
        <v/>
      </c>
      <c r="AA83" s="33">
        <v>0</v>
      </c>
      <c r="AB83" s="33">
        <v>0</v>
      </c>
      <c r="AC83" s="102"/>
      <c r="AD83" s="57"/>
      <c r="AE83" s="57"/>
      <c r="AF83" s="104"/>
      <c r="AG83" s="105"/>
      <c r="AH83" s="82"/>
      <c r="AI83" s="82"/>
      <c r="AJ83" s="98"/>
      <c r="AK83" s="100"/>
      <c r="AL83" s="98"/>
      <c r="AM83" s="80"/>
      <c r="AN83" s="80"/>
      <c r="AO83" s="80"/>
      <c r="AP83" s="80"/>
      <c r="AQ83" s="95"/>
      <c r="AR83" s="92"/>
      <c r="AS83" s="83"/>
    </row>
    <row r="84" spans="1:45" ht="15" hidden="1" customHeight="1">
      <c r="A84" s="86"/>
      <c r="B84" s="67"/>
      <c r="C84" s="68"/>
      <c r="D84" s="68"/>
      <c r="E84" s="87"/>
      <c r="F84" s="88"/>
      <c r="G84" s="108"/>
      <c r="H84" s="85"/>
      <c r="I84" s="84">
        <v>2.2000000000000002</v>
      </c>
      <c r="J84" s="85"/>
      <c r="K84" s="83"/>
      <c r="L84" s="83"/>
      <c r="M84" s="85"/>
      <c r="N84" s="104"/>
      <c r="O84" s="104"/>
      <c r="P84" s="107"/>
      <c r="Q84" s="83"/>
      <c r="R84" s="93">
        <v>0</v>
      </c>
      <c r="S84" s="29" t="s">
        <v>99</v>
      </c>
      <c r="T84" s="30"/>
      <c r="U84" s="31"/>
      <c r="V84" s="31"/>
      <c r="W84" s="31"/>
      <c r="X84" s="31"/>
      <c r="Y84" s="31"/>
      <c r="Z84" s="32" t="str">
        <f t="shared" si="1"/>
        <v/>
      </c>
      <c r="AA84" s="33">
        <v>0</v>
      </c>
      <c r="AB84" s="33">
        <v>0</v>
      </c>
      <c r="AC84" s="102"/>
      <c r="AD84" s="57"/>
      <c r="AE84" s="57"/>
      <c r="AF84" s="104"/>
      <c r="AG84" s="105"/>
      <c r="AH84" s="82"/>
      <c r="AI84" s="82"/>
      <c r="AJ84" s="98"/>
      <c r="AK84" s="100"/>
      <c r="AL84" s="98"/>
      <c r="AM84" s="80"/>
      <c r="AN84" s="80"/>
      <c r="AO84" s="80"/>
      <c r="AP84" s="80"/>
      <c r="AQ84" s="95"/>
      <c r="AR84" s="129"/>
      <c r="AS84" s="128"/>
    </row>
    <row r="85" spans="1:45" ht="15" hidden="1" customHeight="1">
      <c r="A85" s="86"/>
      <c r="B85" s="67"/>
      <c r="C85" s="68"/>
      <c r="D85" s="68"/>
      <c r="E85" s="87"/>
      <c r="F85" s="88"/>
      <c r="G85" s="108"/>
      <c r="H85" s="85"/>
      <c r="I85" s="84"/>
      <c r="J85" s="85"/>
      <c r="K85" s="83"/>
      <c r="L85" s="83"/>
      <c r="M85" s="85"/>
      <c r="N85" s="104"/>
      <c r="O85" s="104"/>
      <c r="P85" s="107"/>
      <c r="Q85" s="83"/>
      <c r="R85" s="60"/>
      <c r="S85" s="29" t="s">
        <v>101</v>
      </c>
      <c r="T85" s="30"/>
      <c r="U85" s="31"/>
      <c r="V85" s="31"/>
      <c r="W85" s="31"/>
      <c r="X85" s="31"/>
      <c r="Y85" s="31"/>
      <c r="Z85" s="32" t="str">
        <f t="shared" si="1"/>
        <v/>
      </c>
      <c r="AA85" s="33">
        <v>0</v>
      </c>
      <c r="AB85" s="33">
        <v>0</v>
      </c>
      <c r="AC85" s="102"/>
      <c r="AD85" s="57"/>
      <c r="AE85" s="57"/>
      <c r="AF85" s="104"/>
      <c r="AG85" s="105"/>
      <c r="AH85" s="82"/>
      <c r="AI85" s="82"/>
      <c r="AJ85" s="98"/>
      <c r="AK85" s="100"/>
      <c r="AL85" s="98"/>
      <c r="AM85" s="80"/>
      <c r="AN85" s="80"/>
      <c r="AO85" s="80"/>
      <c r="AP85" s="80"/>
      <c r="AQ85" s="95"/>
      <c r="AR85" s="114"/>
      <c r="AS85" s="118"/>
    </row>
    <row r="86" spans="1:45" ht="15" hidden="1" customHeight="1">
      <c r="A86" s="86"/>
      <c r="B86" s="67"/>
      <c r="C86" s="68"/>
      <c r="D86" s="68"/>
      <c r="E86" s="87"/>
      <c r="F86" s="88"/>
      <c r="G86" s="108"/>
      <c r="H86" s="85"/>
      <c r="I86" s="84"/>
      <c r="J86" s="85"/>
      <c r="K86" s="83"/>
      <c r="L86" s="83"/>
      <c r="M86" s="85"/>
      <c r="N86" s="104"/>
      <c r="O86" s="104"/>
      <c r="P86" s="107"/>
      <c r="Q86" s="83"/>
      <c r="R86" s="60"/>
      <c r="S86" s="29" t="s">
        <v>102</v>
      </c>
      <c r="T86" s="30"/>
      <c r="U86" s="31"/>
      <c r="V86" s="31"/>
      <c r="W86" s="31"/>
      <c r="X86" s="31"/>
      <c r="Y86" s="31"/>
      <c r="Z86" s="32" t="str">
        <f t="shared" si="1"/>
        <v/>
      </c>
      <c r="AA86" s="33">
        <v>0</v>
      </c>
      <c r="AB86" s="33">
        <v>0</v>
      </c>
      <c r="AC86" s="102"/>
      <c r="AD86" s="57"/>
      <c r="AE86" s="57"/>
      <c r="AF86" s="104"/>
      <c r="AG86" s="105"/>
      <c r="AH86" s="82"/>
      <c r="AI86" s="82"/>
      <c r="AJ86" s="98"/>
      <c r="AK86" s="100"/>
      <c r="AL86" s="98"/>
      <c r="AM86" s="80"/>
      <c r="AN86" s="80"/>
      <c r="AO86" s="80"/>
      <c r="AP86" s="80"/>
      <c r="AQ86" s="95"/>
      <c r="AR86" s="114"/>
      <c r="AS86" s="118"/>
    </row>
    <row r="87" spans="1:45" ht="15" hidden="1" customHeight="1">
      <c r="A87" s="86"/>
      <c r="B87" s="67"/>
      <c r="C87" s="68"/>
      <c r="D87" s="68"/>
      <c r="E87" s="87"/>
      <c r="F87" s="88"/>
      <c r="G87" s="108"/>
      <c r="H87" s="85"/>
      <c r="I87" s="84"/>
      <c r="J87" s="85"/>
      <c r="K87" s="83"/>
      <c r="L87" s="83"/>
      <c r="M87" s="85"/>
      <c r="N87" s="104"/>
      <c r="O87" s="104"/>
      <c r="P87" s="107"/>
      <c r="Q87" s="83"/>
      <c r="R87" s="60"/>
      <c r="S87" s="29" t="s">
        <v>103</v>
      </c>
      <c r="T87" s="30"/>
      <c r="U87" s="31"/>
      <c r="V87" s="31"/>
      <c r="W87" s="31"/>
      <c r="X87" s="31"/>
      <c r="Y87" s="31"/>
      <c r="Z87" s="32" t="str">
        <f t="shared" si="1"/>
        <v/>
      </c>
      <c r="AA87" s="33">
        <v>0</v>
      </c>
      <c r="AB87" s="33">
        <v>0</v>
      </c>
      <c r="AC87" s="102"/>
      <c r="AD87" s="57"/>
      <c r="AE87" s="57"/>
      <c r="AF87" s="104"/>
      <c r="AG87" s="105"/>
      <c r="AH87" s="82"/>
      <c r="AI87" s="82"/>
      <c r="AJ87" s="98"/>
      <c r="AK87" s="100"/>
      <c r="AL87" s="98"/>
      <c r="AM87" s="80"/>
      <c r="AN87" s="80"/>
      <c r="AO87" s="80"/>
      <c r="AP87" s="80"/>
      <c r="AQ87" s="95"/>
      <c r="AR87" s="114"/>
      <c r="AS87" s="118"/>
    </row>
    <row r="88" spans="1:45" ht="15" hidden="1" customHeight="1">
      <c r="A88" s="86"/>
      <c r="B88" s="67"/>
      <c r="C88" s="68"/>
      <c r="D88" s="68"/>
      <c r="E88" s="87"/>
      <c r="F88" s="88"/>
      <c r="G88" s="108"/>
      <c r="H88" s="85"/>
      <c r="I88" s="84"/>
      <c r="J88" s="85"/>
      <c r="K88" s="83"/>
      <c r="L88" s="83"/>
      <c r="M88" s="85"/>
      <c r="N88" s="104"/>
      <c r="O88" s="104"/>
      <c r="P88" s="107"/>
      <c r="Q88" s="83"/>
      <c r="R88" s="60"/>
      <c r="S88" s="29" t="s">
        <v>104</v>
      </c>
      <c r="T88" s="30"/>
      <c r="U88" s="31"/>
      <c r="V88" s="31"/>
      <c r="W88" s="31"/>
      <c r="X88" s="31"/>
      <c r="Y88" s="31"/>
      <c r="Z88" s="32" t="str">
        <f t="shared" si="1"/>
        <v/>
      </c>
      <c r="AA88" s="33">
        <v>0</v>
      </c>
      <c r="AB88" s="33">
        <v>0</v>
      </c>
      <c r="AC88" s="102"/>
      <c r="AD88" s="57"/>
      <c r="AE88" s="57"/>
      <c r="AF88" s="104"/>
      <c r="AG88" s="105"/>
      <c r="AH88" s="82"/>
      <c r="AI88" s="82"/>
      <c r="AJ88" s="98"/>
      <c r="AK88" s="100"/>
      <c r="AL88" s="98"/>
      <c r="AM88" s="80"/>
      <c r="AN88" s="80"/>
      <c r="AO88" s="80"/>
      <c r="AP88" s="80"/>
      <c r="AQ88" s="95"/>
      <c r="AR88" s="114"/>
      <c r="AS88" s="118"/>
    </row>
    <row r="89" spans="1:45" ht="15" hidden="1" customHeight="1">
      <c r="A89" s="86"/>
      <c r="B89" s="67"/>
      <c r="C89" s="68"/>
      <c r="D89" s="68"/>
      <c r="E89" s="87"/>
      <c r="F89" s="88"/>
      <c r="G89" s="108"/>
      <c r="H89" s="85"/>
      <c r="I89" s="84">
        <v>2.2999999999999998</v>
      </c>
      <c r="J89" s="85"/>
      <c r="K89" s="83"/>
      <c r="L89" s="83"/>
      <c r="M89" s="85"/>
      <c r="N89" s="104"/>
      <c r="O89" s="104"/>
      <c r="P89" s="107"/>
      <c r="Q89" s="83"/>
      <c r="R89" s="93">
        <v>0</v>
      </c>
      <c r="S89" s="29" t="s">
        <v>105</v>
      </c>
      <c r="T89" s="30"/>
      <c r="U89" s="31"/>
      <c r="V89" s="31"/>
      <c r="W89" s="31"/>
      <c r="X89" s="31"/>
      <c r="Y89" s="31"/>
      <c r="Z89" s="32" t="str">
        <f t="shared" si="1"/>
        <v/>
      </c>
      <c r="AA89" s="33">
        <v>0</v>
      </c>
      <c r="AB89" s="33">
        <v>0</v>
      </c>
      <c r="AC89" s="102"/>
      <c r="AD89" s="57"/>
      <c r="AE89" s="57"/>
      <c r="AF89" s="104"/>
      <c r="AG89" s="105"/>
      <c r="AH89" s="82"/>
      <c r="AI89" s="82"/>
      <c r="AJ89" s="98"/>
      <c r="AK89" s="100"/>
      <c r="AL89" s="98"/>
      <c r="AM89" s="80"/>
      <c r="AN89" s="80"/>
      <c r="AO89" s="80"/>
      <c r="AP89" s="80"/>
      <c r="AQ89" s="95"/>
      <c r="AR89" s="92"/>
      <c r="AS89" s="83"/>
    </row>
    <row r="90" spans="1:45" ht="15" hidden="1" customHeight="1">
      <c r="A90" s="86"/>
      <c r="B90" s="67"/>
      <c r="C90" s="68"/>
      <c r="D90" s="68"/>
      <c r="E90" s="87"/>
      <c r="F90" s="88"/>
      <c r="G90" s="108"/>
      <c r="H90" s="85"/>
      <c r="I90" s="84"/>
      <c r="J90" s="85"/>
      <c r="K90" s="83"/>
      <c r="L90" s="83"/>
      <c r="M90" s="85"/>
      <c r="N90" s="104"/>
      <c r="O90" s="104"/>
      <c r="P90" s="107"/>
      <c r="Q90" s="83"/>
      <c r="R90" s="60"/>
      <c r="S90" s="29" t="s">
        <v>106</v>
      </c>
      <c r="T90" s="30"/>
      <c r="U90" s="31"/>
      <c r="V90" s="31"/>
      <c r="W90" s="31"/>
      <c r="X90" s="31"/>
      <c r="Y90" s="31"/>
      <c r="Z90" s="32" t="str">
        <f t="shared" si="1"/>
        <v/>
      </c>
      <c r="AA90" s="33">
        <v>0</v>
      </c>
      <c r="AB90" s="33">
        <v>0</v>
      </c>
      <c r="AC90" s="102"/>
      <c r="AD90" s="57"/>
      <c r="AE90" s="57"/>
      <c r="AF90" s="104"/>
      <c r="AG90" s="105"/>
      <c r="AH90" s="82"/>
      <c r="AI90" s="82"/>
      <c r="AJ90" s="98"/>
      <c r="AK90" s="100"/>
      <c r="AL90" s="98"/>
      <c r="AM90" s="80"/>
      <c r="AN90" s="80"/>
      <c r="AO90" s="80"/>
      <c r="AP90" s="80"/>
      <c r="AQ90" s="95"/>
      <c r="AR90" s="115"/>
      <c r="AS90" s="119"/>
    </row>
    <row r="91" spans="1:45" ht="15" hidden="1" customHeight="1">
      <c r="A91" s="86"/>
      <c r="B91" s="67"/>
      <c r="C91" s="68"/>
      <c r="D91" s="68"/>
      <c r="E91" s="87"/>
      <c r="F91" s="88"/>
      <c r="G91" s="108"/>
      <c r="H91" s="85"/>
      <c r="I91" s="84"/>
      <c r="J91" s="85"/>
      <c r="K91" s="83"/>
      <c r="L91" s="83"/>
      <c r="M91" s="85"/>
      <c r="N91" s="104"/>
      <c r="O91" s="104"/>
      <c r="P91" s="107"/>
      <c r="Q91" s="83"/>
      <c r="R91" s="60"/>
      <c r="S91" s="29" t="s">
        <v>107</v>
      </c>
      <c r="T91" s="30"/>
      <c r="U91" s="31"/>
      <c r="V91" s="31"/>
      <c r="W91" s="31"/>
      <c r="X91" s="31"/>
      <c r="Y91" s="31"/>
      <c r="Z91" s="32" t="str">
        <f t="shared" si="1"/>
        <v/>
      </c>
      <c r="AA91" s="33">
        <v>0</v>
      </c>
      <c r="AB91" s="33">
        <v>0</v>
      </c>
      <c r="AC91" s="102"/>
      <c r="AD91" s="57"/>
      <c r="AE91" s="57"/>
      <c r="AF91" s="104"/>
      <c r="AG91" s="105"/>
      <c r="AH91" s="82"/>
      <c r="AI91" s="82"/>
      <c r="AJ91" s="98"/>
      <c r="AK91" s="100"/>
      <c r="AL91" s="98"/>
      <c r="AM91" s="80"/>
      <c r="AN91" s="80"/>
      <c r="AO91" s="80"/>
      <c r="AP91" s="80"/>
      <c r="AQ91" s="95"/>
      <c r="AR91" s="115"/>
      <c r="AS91" s="119"/>
    </row>
    <row r="92" spans="1:45" ht="15" hidden="1" customHeight="1">
      <c r="A92" s="86"/>
      <c r="B92" s="67"/>
      <c r="C92" s="68"/>
      <c r="D92" s="68"/>
      <c r="E92" s="87"/>
      <c r="F92" s="88"/>
      <c r="G92" s="108"/>
      <c r="H92" s="85"/>
      <c r="I92" s="84"/>
      <c r="J92" s="85"/>
      <c r="K92" s="83"/>
      <c r="L92" s="83"/>
      <c r="M92" s="85"/>
      <c r="N92" s="104"/>
      <c r="O92" s="104"/>
      <c r="P92" s="107"/>
      <c r="Q92" s="83"/>
      <c r="R92" s="60"/>
      <c r="S92" s="29" t="s">
        <v>108</v>
      </c>
      <c r="T92" s="30"/>
      <c r="U92" s="31"/>
      <c r="V92" s="31"/>
      <c r="W92" s="31"/>
      <c r="X92" s="31"/>
      <c r="Y92" s="31"/>
      <c r="Z92" s="32" t="str">
        <f t="shared" si="1"/>
        <v/>
      </c>
      <c r="AA92" s="33">
        <v>0</v>
      </c>
      <c r="AB92" s="33">
        <v>0</v>
      </c>
      <c r="AC92" s="102"/>
      <c r="AD92" s="57"/>
      <c r="AE92" s="57"/>
      <c r="AF92" s="104"/>
      <c r="AG92" s="105"/>
      <c r="AH92" s="82"/>
      <c r="AI92" s="82"/>
      <c r="AJ92" s="98"/>
      <c r="AK92" s="100"/>
      <c r="AL92" s="98"/>
      <c r="AM92" s="80"/>
      <c r="AN92" s="80"/>
      <c r="AO92" s="80"/>
      <c r="AP92" s="80"/>
      <c r="AQ92" s="95"/>
      <c r="AR92" s="115"/>
      <c r="AS92" s="119"/>
    </row>
    <row r="93" spans="1:45" ht="15" hidden="1" customHeight="1">
      <c r="A93" s="86"/>
      <c r="B93" s="67"/>
      <c r="C93" s="68"/>
      <c r="D93" s="68"/>
      <c r="E93" s="87"/>
      <c r="F93" s="88"/>
      <c r="G93" s="108"/>
      <c r="H93" s="85"/>
      <c r="I93" s="84"/>
      <c r="J93" s="85"/>
      <c r="K93" s="83"/>
      <c r="L93" s="83"/>
      <c r="M93" s="85"/>
      <c r="N93" s="104"/>
      <c r="O93" s="104"/>
      <c r="P93" s="107"/>
      <c r="Q93" s="83"/>
      <c r="R93" s="60"/>
      <c r="S93" s="29" t="s">
        <v>109</v>
      </c>
      <c r="T93" s="30"/>
      <c r="U93" s="31"/>
      <c r="V93" s="31"/>
      <c r="W93" s="31"/>
      <c r="X93" s="31"/>
      <c r="Y93" s="31"/>
      <c r="Z93" s="32" t="str">
        <f t="shared" si="1"/>
        <v/>
      </c>
      <c r="AA93" s="33">
        <v>0</v>
      </c>
      <c r="AB93" s="33">
        <v>0</v>
      </c>
      <c r="AC93" s="102"/>
      <c r="AD93" s="57"/>
      <c r="AE93" s="57"/>
      <c r="AF93" s="104"/>
      <c r="AG93" s="105"/>
      <c r="AH93" s="82"/>
      <c r="AI93" s="82"/>
      <c r="AJ93" s="98"/>
      <c r="AK93" s="100"/>
      <c r="AL93" s="98"/>
      <c r="AM93" s="80"/>
      <c r="AN93" s="80"/>
      <c r="AO93" s="80"/>
      <c r="AP93" s="80"/>
      <c r="AQ93" s="95"/>
      <c r="AR93" s="115"/>
      <c r="AS93" s="119"/>
    </row>
    <row r="94" spans="1:45" ht="1.5" hidden="1" customHeight="1">
      <c r="A94" s="86"/>
      <c r="B94" s="67"/>
      <c r="C94" s="68"/>
      <c r="D94" s="68"/>
      <c r="E94" s="87"/>
      <c r="F94" s="88"/>
      <c r="G94" s="108"/>
      <c r="H94" s="85"/>
      <c r="I94" s="84">
        <v>2.4</v>
      </c>
      <c r="J94" s="85"/>
      <c r="K94" s="83"/>
      <c r="L94" s="83"/>
      <c r="M94" s="85"/>
      <c r="N94" s="104"/>
      <c r="O94" s="104"/>
      <c r="P94" s="107"/>
      <c r="Q94" s="83"/>
      <c r="R94" s="93">
        <v>0</v>
      </c>
      <c r="S94" s="29" t="s">
        <v>110</v>
      </c>
      <c r="T94" s="30"/>
      <c r="U94" s="31"/>
      <c r="V94" s="31"/>
      <c r="W94" s="31"/>
      <c r="X94" s="31"/>
      <c r="Y94" s="31"/>
      <c r="Z94" s="32" t="str">
        <f t="shared" si="1"/>
        <v/>
      </c>
      <c r="AA94" s="33">
        <v>0</v>
      </c>
      <c r="AB94" s="33">
        <v>0</v>
      </c>
      <c r="AC94" s="102"/>
      <c r="AD94" s="57"/>
      <c r="AE94" s="57"/>
      <c r="AF94" s="104"/>
      <c r="AG94" s="105"/>
      <c r="AH94" s="82"/>
      <c r="AI94" s="82"/>
      <c r="AJ94" s="98"/>
      <c r="AK94" s="100"/>
      <c r="AL94" s="98"/>
      <c r="AM94" s="80"/>
      <c r="AN94" s="80"/>
      <c r="AO94" s="80"/>
      <c r="AP94" s="80"/>
      <c r="AQ94" s="95"/>
      <c r="AR94" s="92"/>
      <c r="AS94" s="83"/>
    </row>
    <row r="95" spans="1:45" ht="15" hidden="1" customHeight="1">
      <c r="A95" s="86"/>
      <c r="B95" s="67"/>
      <c r="C95" s="68"/>
      <c r="D95" s="68"/>
      <c r="E95" s="87"/>
      <c r="F95" s="88"/>
      <c r="G95" s="108"/>
      <c r="H95" s="85"/>
      <c r="I95" s="84"/>
      <c r="J95" s="85"/>
      <c r="K95" s="83"/>
      <c r="L95" s="83"/>
      <c r="M95" s="85"/>
      <c r="N95" s="104"/>
      <c r="O95" s="104"/>
      <c r="P95" s="107"/>
      <c r="Q95" s="83"/>
      <c r="R95" s="60"/>
      <c r="S95" s="29" t="s">
        <v>111</v>
      </c>
      <c r="T95" s="30"/>
      <c r="U95" s="31"/>
      <c r="V95" s="31"/>
      <c r="W95" s="31"/>
      <c r="X95" s="31"/>
      <c r="Y95" s="31"/>
      <c r="Z95" s="32" t="str">
        <f t="shared" si="1"/>
        <v/>
      </c>
      <c r="AA95" s="33">
        <v>0</v>
      </c>
      <c r="AB95" s="33">
        <v>0</v>
      </c>
      <c r="AC95" s="102"/>
      <c r="AD95" s="57"/>
      <c r="AE95" s="57"/>
      <c r="AF95" s="104"/>
      <c r="AG95" s="105"/>
      <c r="AH95" s="82"/>
      <c r="AI95" s="82"/>
      <c r="AJ95" s="98"/>
      <c r="AK95" s="100"/>
      <c r="AL95" s="98"/>
      <c r="AM95" s="80"/>
      <c r="AN95" s="80"/>
      <c r="AO95" s="80"/>
      <c r="AP95" s="80"/>
      <c r="AQ95" s="95"/>
      <c r="AR95" s="115"/>
      <c r="AS95" s="119"/>
    </row>
    <row r="96" spans="1:45" ht="15" hidden="1" customHeight="1">
      <c r="A96" s="86"/>
      <c r="B96" s="67"/>
      <c r="C96" s="68"/>
      <c r="D96" s="68"/>
      <c r="E96" s="87"/>
      <c r="F96" s="88"/>
      <c r="G96" s="108"/>
      <c r="H96" s="85"/>
      <c r="I96" s="84"/>
      <c r="J96" s="85"/>
      <c r="K96" s="83"/>
      <c r="L96" s="83"/>
      <c r="M96" s="85"/>
      <c r="N96" s="104"/>
      <c r="O96" s="104"/>
      <c r="P96" s="107"/>
      <c r="Q96" s="83"/>
      <c r="R96" s="60"/>
      <c r="S96" s="29" t="s">
        <v>112</v>
      </c>
      <c r="T96" s="30"/>
      <c r="U96" s="31"/>
      <c r="V96" s="31"/>
      <c r="W96" s="31"/>
      <c r="X96" s="31"/>
      <c r="Y96" s="31"/>
      <c r="Z96" s="32" t="str">
        <f t="shared" si="1"/>
        <v/>
      </c>
      <c r="AA96" s="33">
        <v>0</v>
      </c>
      <c r="AB96" s="33">
        <v>0</v>
      </c>
      <c r="AC96" s="102"/>
      <c r="AD96" s="57"/>
      <c r="AE96" s="57"/>
      <c r="AF96" s="104"/>
      <c r="AG96" s="105"/>
      <c r="AH96" s="82"/>
      <c r="AI96" s="82"/>
      <c r="AJ96" s="98"/>
      <c r="AK96" s="100"/>
      <c r="AL96" s="98"/>
      <c r="AM96" s="80"/>
      <c r="AN96" s="80"/>
      <c r="AO96" s="80"/>
      <c r="AP96" s="80"/>
      <c r="AQ96" s="95"/>
      <c r="AR96" s="115"/>
      <c r="AS96" s="119"/>
    </row>
    <row r="97" spans="1:45" ht="15" hidden="1" customHeight="1">
      <c r="A97" s="86"/>
      <c r="B97" s="67"/>
      <c r="C97" s="68"/>
      <c r="D97" s="68"/>
      <c r="E97" s="87"/>
      <c r="F97" s="88"/>
      <c r="G97" s="108"/>
      <c r="H97" s="85"/>
      <c r="I97" s="84"/>
      <c r="J97" s="85"/>
      <c r="K97" s="83"/>
      <c r="L97" s="83"/>
      <c r="M97" s="85"/>
      <c r="N97" s="104"/>
      <c r="O97" s="104"/>
      <c r="P97" s="107"/>
      <c r="Q97" s="83"/>
      <c r="R97" s="60"/>
      <c r="S97" s="29" t="s">
        <v>113</v>
      </c>
      <c r="T97" s="30"/>
      <c r="U97" s="31"/>
      <c r="V97" s="31"/>
      <c r="W97" s="31"/>
      <c r="X97" s="31"/>
      <c r="Y97" s="31"/>
      <c r="Z97" s="32" t="str">
        <f t="shared" si="1"/>
        <v/>
      </c>
      <c r="AA97" s="33">
        <v>0</v>
      </c>
      <c r="AB97" s="33">
        <v>0</v>
      </c>
      <c r="AC97" s="102"/>
      <c r="AD97" s="57"/>
      <c r="AE97" s="57"/>
      <c r="AF97" s="104"/>
      <c r="AG97" s="105"/>
      <c r="AH97" s="82"/>
      <c r="AI97" s="82"/>
      <c r="AJ97" s="98"/>
      <c r="AK97" s="100"/>
      <c r="AL97" s="98"/>
      <c r="AM97" s="80"/>
      <c r="AN97" s="80"/>
      <c r="AO97" s="80"/>
      <c r="AP97" s="80"/>
      <c r="AQ97" s="95"/>
      <c r="AR97" s="115"/>
      <c r="AS97" s="119"/>
    </row>
    <row r="98" spans="1:45" ht="15" hidden="1" customHeight="1">
      <c r="A98" s="86"/>
      <c r="B98" s="67"/>
      <c r="C98" s="68"/>
      <c r="D98" s="68"/>
      <c r="E98" s="87"/>
      <c r="F98" s="88"/>
      <c r="G98" s="108"/>
      <c r="H98" s="85"/>
      <c r="I98" s="84"/>
      <c r="J98" s="85"/>
      <c r="K98" s="83"/>
      <c r="L98" s="83"/>
      <c r="M98" s="85"/>
      <c r="N98" s="104"/>
      <c r="O98" s="104"/>
      <c r="P98" s="107"/>
      <c r="Q98" s="83"/>
      <c r="R98" s="60"/>
      <c r="S98" s="29" t="s">
        <v>114</v>
      </c>
      <c r="T98" s="30"/>
      <c r="U98" s="31"/>
      <c r="V98" s="31"/>
      <c r="W98" s="31"/>
      <c r="X98" s="31"/>
      <c r="Y98" s="31"/>
      <c r="Z98" s="32" t="str">
        <f t="shared" si="1"/>
        <v/>
      </c>
      <c r="AA98" s="33">
        <v>0</v>
      </c>
      <c r="AB98" s="33">
        <v>0</v>
      </c>
      <c r="AC98" s="102"/>
      <c r="AD98" s="57"/>
      <c r="AE98" s="57"/>
      <c r="AF98" s="104"/>
      <c r="AG98" s="105"/>
      <c r="AH98" s="82"/>
      <c r="AI98" s="82"/>
      <c r="AJ98" s="98"/>
      <c r="AK98" s="100"/>
      <c r="AL98" s="98"/>
      <c r="AM98" s="80"/>
      <c r="AN98" s="80"/>
      <c r="AO98" s="80"/>
      <c r="AP98" s="80"/>
      <c r="AQ98" s="95"/>
      <c r="AR98" s="115"/>
      <c r="AS98" s="119"/>
    </row>
    <row r="99" spans="1:45" ht="15" hidden="1" customHeight="1">
      <c r="A99" s="86"/>
      <c r="B99" s="67"/>
      <c r="C99" s="68"/>
      <c r="D99" s="68"/>
      <c r="E99" s="87"/>
      <c r="F99" s="88"/>
      <c r="G99" s="108"/>
      <c r="H99" s="85"/>
      <c r="I99" s="84">
        <v>2.5</v>
      </c>
      <c r="J99" s="85"/>
      <c r="K99" s="83"/>
      <c r="L99" s="83"/>
      <c r="M99" s="85"/>
      <c r="N99" s="104"/>
      <c r="O99" s="104"/>
      <c r="P99" s="107"/>
      <c r="Q99" s="83"/>
      <c r="R99" s="93">
        <v>0</v>
      </c>
      <c r="S99" s="29" t="s">
        <v>115</v>
      </c>
      <c r="T99" s="30"/>
      <c r="U99" s="31"/>
      <c r="V99" s="31"/>
      <c r="W99" s="31"/>
      <c r="X99" s="31"/>
      <c r="Y99" s="31"/>
      <c r="Z99" s="32" t="str">
        <f t="shared" si="1"/>
        <v/>
      </c>
      <c r="AA99" s="33">
        <v>0</v>
      </c>
      <c r="AB99" s="33">
        <v>0</v>
      </c>
      <c r="AC99" s="102"/>
      <c r="AD99" s="57"/>
      <c r="AE99" s="57"/>
      <c r="AF99" s="104"/>
      <c r="AG99" s="105"/>
      <c r="AH99" s="82"/>
      <c r="AI99" s="82"/>
      <c r="AJ99" s="98"/>
      <c r="AK99" s="100"/>
      <c r="AL99" s="98"/>
      <c r="AM99" s="80"/>
      <c r="AN99" s="80"/>
      <c r="AO99" s="80"/>
      <c r="AP99" s="80"/>
      <c r="AQ99" s="95"/>
      <c r="AR99" s="92"/>
      <c r="AS99" s="83"/>
    </row>
    <row r="100" spans="1:45" ht="15" hidden="1" customHeight="1">
      <c r="A100" s="86"/>
      <c r="B100" s="67"/>
      <c r="C100" s="68"/>
      <c r="D100" s="68"/>
      <c r="E100" s="87"/>
      <c r="F100" s="88"/>
      <c r="G100" s="108"/>
      <c r="H100" s="85"/>
      <c r="I100" s="84"/>
      <c r="J100" s="85"/>
      <c r="K100" s="83"/>
      <c r="L100" s="83"/>
      <c r="M100" s="85"/>
      <c r="N100" s="104"/>
      <c r="O100" s="104"/>
      <c r="P100" s="107"/>
      <c r="Q100" s="83"/>
      <c r="R100" s="60"/>
      <c r="S100" s="29" t="s">
        <v>116</v>
      </c>
      <c r="T100" s="30"/>
      <c r="U100" s="31"/>
      <c r="V100" s="31"/>
      <c r="W100" s="31"/>
      <c r="X100" s="31"/>
      <c r="Y100" s="31"/>
      <c r="Z100" s="32" t="str">
        <f t="shared" si="1"/>
        <v/>
      </c>
      <c r="AA100" s="33">
        <v>0</v>
      </c>
      <c r="AB100" s="33">
        <v>0</v>
      </c>
      <c r="AC100" s="102"/>
      <c r="AD100" s="57"/>
      <c r="AE100" s="57"/>
      <c r="AF100" s="104"/>
      <c r="AG100" s="105"/>
      <c r="AH100" s="82"/>
      <c r="AI100" s="82"/>
      <c r="AJ100" s="98"/>
      <c r="AK100" s="100"/>
      <c r="AL100" s="98"/>
      <c r="AM100" s="80"/>
      <c r="AN100" s="80"/>
      <c r="AO100" s="80"/>
      <c r="AP100" s="80"/>
      <c r="AQ100" s="95"/>
      <c r="AR100" s="115"/>
      <c r="AS100" s="119"/>
    </row>
    <row r="101" spans="1:45" ht="15" hidden="1" customHeight="1">
      <c r="A101" s="86"/>
      <c r="B101" s="67"/>
      <c r="C101" s="68"/>
      <c r="D101" s="68"/>
      <c r="E101" s="87"/>
      <c r="F101" s="88"/>
      <c r="G101" s="108"/>
      <c r="H101" s="85"/>
      <c r="I101" s="84"/>
      <c r="J101" s="85"/>
      <c r="K101" s="83"/>
      <c r="L101" s="83"/>
      <c r="M101" s="85"/>
      <c r="N101" s="104"/>
      <c r="O101" s="104"/>
      <c r="P101" s="107"/>
      <c r="Q101" s="83"/>
      <c r="R101" s="60"/>
      <c r="S101" s="29" t="s">
        <v>117</v>
      </c>
      <c r="T101" s="30"/>
      <c r="U101" s="31"/>
      <c r="V101" s="31"/>
      <c r="W101" s="31"/>
      <c r="X101" s="31"/>
      <c r="Y101" s="31"/>
      <c r="Z101" s="32" t="str">
        <f t="shared" si="1"/>
        <v/>
      </c>
      <c r="AA101" s="33">
        <v>0</v>
      </c>
      <c r="AB101" s="33">
        <v>0</v>
      </c>
      <c r="AC101" s="102"/>
      <c r="AD101" s="57"/>
      <c r="AE101" s="57"/>
      <c r="AF101" s="104"/>
      <c r="AG101" s="105"/>
      <c r="AH101" s="82"/>
      <c r="AI101" s="82"/>
      <c r="AJ101" s="98"/>
      <c r="AK101" s="100"/>
      <c r="AL101" s="98"/>
      <c r="AM101" s="80"/>
      <c r="AN101" s="80"/>
      <c r="AO101" s="80"/>
      <c r="AP101" s="80"/>
      <c r="AQ101" s="95"/>
      <c r="AR101" s="115"/>
      <c r="AS101" s="119"/>
    </row>
    <row r="102" spans="1:45" ht="15" hidden="1" customHeight="1">
      <c r="A102" s="86"/>
      <c r="B102" s="67"/>
      <c r="C102" s="68"/>
      <c r="D102" s="68"/>
      <c r="E102" s="87"/>
      <c r="F102" s="88"/>
      <c r="G102" s="108"/>
      <c r="H102" s="85"/>
      <c r="I102" s="84"/>
      <c r="J102" s="85"/>
      <c r="K102" s="83"/>
      <c r="L102" s="83"/>
      <c r="M102" s="85"/>
      <c r="N102" s="104"/>
      <c r="O102" s="104"/>
      <c r="P102" s="107"/>
      <c r="Q102" s="83"/>
      <c r="R102" s="60"/>
      <c r="S102" s="29" t="s">
        <v>118</v>
      </c>
      <c r="T102" s="30"/>
      <c r="U102" s="31"/>
      <c r="V102" s="31"/>
      <c r="W102" s="31"/>
      <c r="X102" s="31"/>
      <c r="Y102" s="31"/>
      <c r="Z102" s="32" t="str">
        <f t="shared" si="1"/>
        <v/>
      </c>
      <c r="AA102" s="33">
        <v>0</v>
      </c>
      <c r="AB102" s="33">
        <v>0</v>
      </c>
      <c r="AC102" s="102"/>
      <c r="AD102" s="57"/>
      <c r="AE102" s="57"/>
      <c r="AF102" s="104"/>
      <c r="AG102" s="105"/>
      <c r="AH102" s="82"/>
      <c r="AI102" s="82"/>
      <c r="AJ102" s="98"/>
      <c r="AK102" s="100"/>
      <c r="AL102" s="98"/>
      <c r="AM102" s="80"/>
      <c r="AN102" s="80"/>
      <c r="AO102" s="80"/>
      <c r="AP102" s="80"/>
      <c r="AQ102" s="95"/>
      <c r="AR102" s="115"/>
      <c r="AS102" s="119"/>
    </row>
    <row r="103" spans="1:45" ht="15" hidden="1" customHeight="1">
      <c r="A103" s="86"/>
      <c r="B103" s="67"/>
      <c r="C103" s="68"/>
      <c r="D103" s="68"/>
      <c r="E103" s="87"/>
      <c r="F103" s="88"/>
      <c r="G103" s="108"/>
      <c r="H103" s="85"/>
      <c r="I103" s="84"/>
      <c r="J103" s="85"/>
      <c r="K103" s="83"/>
      <c r="L103" s="83"/>
      <c r="M103" s="85"/>
      <c r="N103" s="104"/>
      <c r="O103" s="104"/>
      <c r="P103" s="107"/>
      <c r="Q103" s="83"/>
      <c r="R103" s="60"/>
      <c r="S103" s="29" t="s">
        <v>119</v>
      </c>
      <c r="T103" s="30"/>
      <c r="U103" s="31"/>
      <c r="V103" s="31"/>
      <c r="W103" s="31"/>
      <c r="X103" s="31"/>
      <c r="Y103" s="31"/>
      <c r="Z103" s="32" t="str">
        <f t="shared" si="1"/>
        <v/>
      </c>
      <c r="AA103" s="33">
        <v>0</v>
      </c>
      <c r="AB103" s="33">
        <v>0</v>
      </c>
      <c r="AC103" s="102"/>
      <c r="AD103" s="57"/>
      <c r="AE103" s="57"/>
      <c r="AF103" s="104"/>
      <c r="AG103" s="105"/>
      <c r="AH103" s="82"/>
      <c r="AI103" s="82"/>
      <c r="AJ103" s="98"/>
      <c r="AK103" s="100"/>
      <c r="AL103" s="98"/>
      <c r="AM103" s="80"/>
      <c r="AN103" s="80"/>
      <c r="AO103" s="80"/>
      <c r="AP103" s="80"/>
      <c r="AQ103" s="95"/>
      <c r="AR103" s="115"/>
      <c r="AS103" s="119"/>
    </row>
    <row r="104" spans="1:45" ht="15" customHeight="1">
      <c r="A104" s="66" t="s">
        <v>375</v>
      </c>
      <c r="B104" s="67" t="s">
        <v>314</v>
      </c>
      <c r="C104" s="68" t="s">
        <v>43</v>
      </c>
      <c r="D104" s="68" t="s">
        <v>315</v>
      </c>
      <c r="E104" s="111" t="s">
        <v>316</v>
      </c>
      <c r="F104" s="68" t="s">
        <v>198</v>
      </c>
      <c r="G104" s="91" t="s">
        <v>164</v>
      </c>
      <c r="H104" s="85"/>
      <c r="I104" s="61">
        <v>1.1000000000000001</v>
      </c>
      <c r="J104" s="110" t="s">
        <v>317</v>
      </c>
      <c r="K104" s="58" t="s">
        <v>137</v>
      </c>
      <c r="L104" s="58" t="s">
        <v>62</v>
      </c>
      <c r="M104" s="110" t="s">
        <v>318</v>
      </c>
      <c r="N104" s="63">
        <v>5</v>
      </c>
      <c r="O104" s="63">
        <v>6</v>
      </c>
      <c r="P104" s="89" t="str">
        <f>IF(AND(N104&lt;&gt;"",O104&lt;&gt;""),IF(AND(N104&gt;5,O104&gt;5),"I",IF(AND(N104&lt;=5,O104&gt;5),"II",IF(AND(N104&gt;5,O104&lt;=5),"IV",IF(AND(N104&lt;=5,O104&lt;=5),"III")))),"")</f>
        <v>II</v>
      </c>
      <c r="Q104" s="58" t="s">
        <v>51</v>
      </c>
      <c r="R104" s="59">
        <v>1</v>
      </c>
      <c r="S104" s="29" t="s">
        <v>52</v>
      </c>
      <c r="T104" s="30" t="s">
        <v>319</v>
      </c>
      <c r="U104" s="31" t="s">
        <v>54</v>
      </c>
      <c r="V104" s="31" t="s">
        <v>51</v>
      </c>
      <c r="W104" s="31" t="s">
        <v>55</v>
      </c>
      <c r="X104" s="31" t="s">
        <v>51</v>
      </c>
      <c r="Y104" s="31" t="s">
        <v>51</v>
      </c>
      <c r="Z104" s="32" t="str">
        <f t="shared" si="1"/>
        <v>Deficiente</v>
      </c>
      <c r="AA104" s="33">
        <v>0</v>
      </c>
      <c r="AB104" s="33">
        <v>1</v>
      </c>
      <c r="AC104" s="54" t="str">
        <f>IF(SUM(R104:R128)&gt;=1,IF((SUM(R104:R128)/COUNTA(Q104:Q128))=1,IF(SUM(AA104:AA128)&gt;=1,IF(SUM(AA104:AA128)/(SUM(AA104:AA128)+SUM(AB104:AB128))=100%,"SI","NO"),"NO"),"NO"),"")</f>
        <v>NO</v>
      </c>
      <c r="AD104" s="56" t="str">
        <f>IF($N104=1,"b","")</f>
        <v/>
      </c>
      <c r="AE104" s="56" t="str">
        <f>IF($O104=1,"b","")</f>
        <v/>
      </c>
      <c r="AF104" s="63">
        <v>5</v>
      </c>
      <c r="AG104" s="63">
        <v>6</v>
      </c>
      <c r="AH104" s="81">
        <v>0</v>
      </c>
      <c r="AI104" s="81">
        <v>0</v>
      </c>
      <c r="AJ104" s="77">
        <v>1</v>
      </c>
      <c r="AK104" s="77">
        <v>1</v>
      </c>
      <c r="AL104" s="77">
        <v>2</v>
      </c>
      <c r="AM104" s="79" t="str">
        <f>IF($AL104&gt;=2,IF(AND($AF104="",$AG104=""),"",IF(AND($AF104&gt;5,$AG104&gt;5),"I","")),"")</f>
        <v/>
      </c>
      <c r="AN104" s="79" t="str">
        <f>IF($AL104&gt;=2,IF(AND($AF104="",$AG104=""),"",IF(AND($AF104&lt;6,$AG104&gt;5),"II","")),"")</f>
        <v>II</v>
      </c>
      <c r="AO104" s="79" t="str">
        <f>IF($AL104&gt;=2,IF(AND($AF104="",$AG104=""),"",IF(AND($AF104&lt;6,$AG104&lt;6),"III","")),"")</f>
        <v/>
      </c>
      <c r="AP104" s="79" t="str">
        <f>IF($AL104&gt;=2,IF(AND($AF104="",$AG104=""),"",IF(AND($AF104&gt;5,$AG104&lt;6),"IV","")),"")</f>
        <v/>
      </c>
      <c r="AQ104" s="76" t="s">
        <v>56</v>
      </c>
      <c r="AR104" s="113" t="s">
        <v>748</v>
      </c>
      <c r="AS104" s="58">
        <v>22</v>
      </c>
    </row>
    <row r="105" spans="1:45" ht="15" customHeight="1">
      <c r="A105" s="66"/>
      <c r="B105" s="67"/>
      <c r="C105" s="68"/>
      <c r="D105" s="68"/>
      <c r="E105" s="111"/>
      <c r="F105" s="68"/>
      <c r="G105" s="91"/>
      <c r="H105" s="85"/>
      <c r="I105" s="61"/>
      <c r="J105" s="110"/>
      <c r="K105" s="58"/>
      <c r="L105" s="58"/>
      <c r="M105" s="110"/>
      <c r="N105" s="63"/>
      <c r="O105" s="63"/>
      <c r="P105" s="90"/>
      <c r="Q105" s="58"/>
      <c r="R105" s="60"/>
      <c r="S105" s="29" t="s">
        <v>57</v>
      </c>
      <c r="T105" s="30"/>
      <c r="U105" s="31"/>
      <c r="V105" s="31"/>
      <c r="W105" s="31"/>
      <c r="X105" s="31"/>
      <c r="Y105" s="31"/>
      <c r="Z105" s="32" t="str">
        <f t="shared" si="1"/>
        <v/>
      </c>
      <c r="AA105" s="33">
        <v>0</v>
      </c>
      <c r="AB105" s="33">
        <v>0</v>
      </c>
      <c r="AC105" s="55"/>
      <c r="AD105" s="57"/>
      <c r="AE105" s="57"/>
      <c r="AF105" s="63"/>
      <c r="AG105" s="63"/>
      <c r="AH105" s="82"/>
      <c r="AI105" s="82"/>
      <c r="AJ105" s="78"/>
      <c r="AK105" s="78"/>
      <c r="AL105" s="78"/>
      <c r="AM105" s="80"/>
      <c r="AN105" s="80"/>
      <c r="AO105" s="80"/>
      <c r="AP105" s="80"/>
      <c r="AQ105" s="76"/>
      <c r="AR105" s="114"/>
      <c r="AS105" s="118"/>
    </row>
    <row r="106" spans="1:45" ht="15" customHeight="1">
      <c r="A106" s="66"/>
      <c r="B106" s="67"/>
      <c r="C106" s="68"/>
      <c r="D106" s="68"/>
      <c r="E106" s="111"/>
      <c r="F106" s="68"/>
      <c r="G106" s="91"/>
      <c r="H106" s="85"/>
      <c r="I106" s="61"/>
      <c r="J106" s="110"/>
      <c r="K106" s="58"/>
      <c r="L106" s="58"/>
      <c r="M106" s="110"/>
      <c r="N106" s="63"/>
      <c r="O106" s="63"/>
      <c r="P106" s="90"/>
      <c r="Q106" s="58"/>
      <c r="R106" s="60"/>
      <c r="S106" s="29" t="s">
        <v>59</v>
      </c>
      <c r="T106" s="30"/>
      <c r="U106" s="31"/>
      <c r="V106" s="31"/>
      <c r="W106" s="31"/>
      <c r="X106" s="31"/>
      <c r="Y106" s="31"/>
      <c r="Z106" s="32" t="str">
        <f t="shared" si="1"/>
        <v/>
      </c>
      <c r="AA106" s="33">
        <v>0</v>
      </c>
      <c r="AB106" s="33">
        <v>0</v>
      </c>
      <c r="AC106" s="55"/>
      <c r="AD106" s="57"/>
      <c r="AE106" s="57"/>
      <c r="AF106" s="63"/>
      <c r="AG106" s="63"/>
      <c r="AH106" s="82"/>
      <c r="AI106" s="82"/>
      <c r="AJ106" s="78"/>
      <c r="AK106" s="78"/>
      <c r="AL106" s="78"/>
      <c r="AM106" s="80"/>
      <c r="AN106" s="80"/>
      <c r="AO106" s="80"/>
      <c r="AP106" s="80"/>
      <c r="AQ106" s="76"/>
      <c r="AR106" s="114"/>
      <c r="AS106" s="118"/>
    </row>
    <row r="107" spans="1:45" ht="15" customHeight="1">
      <c r="A107" s="66"/>
      <c r="B107" s="67"/>
      <c r="C107" s="68"/>
      <c r="D107" s="68"/>
      <c r="E107" s="111"/>
      <c r="F107" s="68"/>
      <c r="G107" s="91"/>
      <c r="H107" s="85"/>
      <c r="I107" s="61"/>
      <c r="J107" s="110"/>
      <c r="K107" s="58"/>
      <c r="L107" s="58"/>
      <c r="M107" s="110"/>
      <c r="N107" s="63"/>
      <c r="O107" s="63"/>
      <c r="P107" s="90"/>
      <c r="Q107" s="58"/>
      <c r="R107" s="60"/>
      <c r="S107" s="29" t="s">
        <v>60</v>
      </c>
      <c r="T107" s="30"/>
      <c r="U107" s="31"/>
      <c r="V107" s="31"/>
      <c r="W107" s="31"/>
      <c r="X107" s="31"/>
      <c r="Y107" s="31"/>
      <c r="Z107" s="32" t="str">
        <f t="shared" si="1"/>
        <v/>
      </c>
      <c r="AA107" s="33">
        <v>0</v>
      </c>
      <c r="AB107" s="33">
        <v>0</v>
      </c>
      <c r="AC107" s="55"/>
      <c r="AD107" s="57"/>
      <c r="AE107" s="57"/>
      <c r="AF107" s="63"/>
      <c r="AG107" s="63"/>
      <c r="AH107" s="82"/>
      <c r="AI107" s="82"/>
      <c r="AJ107" s="78"/>
      <c r="AK107" s="78"/>
      <c r="AL107" s="78"/>
      <c r="AM107" s="80"/>
      <c r="AN107" s="80"/>
      <c r="AO107" s="80"/>
      <c r="AP107" s="80"/>
      <c r="AQ107" s="76"/>
      <c r="AR107" s="114"/>
      <c r="AS107" s="118"/>
    </row>
    <row r="108" spans="1:45" ht="15" customHeight="1">
      <c r="A108" s="66"/>
      <c r="B108" s="67"/>
      <c r="C108" s="68"/>
      <c r="D108" s="68"/>
      <c r="E108" s="111"/>
      <c r="F108" s="68"/>
      <c r="G108" s="91"/>
      <c r="H108" s="85"/>
      <c r="I108" s="61"/>
      <c r="J108" s="110"/>
      <c r="K108" s="58"/>
      <c r="L108" s="58"/>
      <c r="M108" s="110"/>
      <c r="N108" s="63"/>
      <c r="O108" s="63"/>
      <c r="P108" s="90"/>
      <c r="Q108" s="58"/>
      <c r="R108" s="60"/>
      <c r="S108" s="29" t="s">
        <v>61</v>
      </c>
      <c r="T108" s="30"/>
      <c r="U108" s="31"/>
      <c r="V108" s="31"/>
      <c r="W108" s="31"/>
      <c r="X108" s="31"/>
      <c r="Y108" s="31"/>
      <c r="Z108" s="32" t="str">
        <f t="shared" si="1"/>
        <v/>
      </c>
      <c r="AA108" s="33">
        <v>0</v>
      </c>
      <c r="AB108" s="33">
        <v>0</v>
      </c>
      <c r="AC108" s="55"/>
      <c r="AD108" s="57"/>
      <c r="AE108" s="57"/>
      <c r="AF108" s="63"/>
      <c r="AG108" s="63"/>
      <c r="AH108" s="82"/>
      <c r="AI108" s="82"/>
      <c r="AJ108" s="78"/>
      <c r="AK108" s="78"/>
      <c r="AL108" s="78"/>
      <c r="AM108" s="80"/>
      <c r="AN108" s="80"/>
      <c r="AO108" s="80"/>
      <c r="AP108" s="80"/>
      <c r="AQ108" s="76"/>
      <c r="AR108" s="114"/>
      <c r="AS108" s="118"/>
    </row>
    <row r="109" spans="1:45" ht="15" customHeight="1">
      <c r="A109" s="66"/>
      <c r="B109" s="67"/>
      <c r="C109" s="68"/>
      <c r="D109" s="68"/>
      <c r="E109" s="111"/>
      <c r="F109" s="68"/>
      <c r="G109" s="91"/>
      <c r="H109" s="85"/>
      <c r="I109" s="61">
        <v>1.2</v>
      </c>
      <c r="J109" s="110" t="s">
        <v>749</v>
      </c>
      <c r="K109" s="58" t="s">
        <v>137</v>
      </c>
      <c r="L109" s="58" t="s">
        <v>62</v>
      </c>
      <c r="M109" s="110"/>
      <c r="N109" s="63"/>
      <c r="O109" s="63"/>
      <c r="P109" s="90"/>
      <c r="Q109" s="58" t="s">
        <v>51</v>
      </c>
      <c r="R109" s="59">
        <v>1</v>
      </c>
      <c r="S109" s="29" t="s">
        <v>63</v>
      </c>
      <c r="T109" s="30" t="s">
        <v>320</v>
      </c>
      <c r="U109" s="31" t="s">
        <v>54</v>
      </c>
      <c r="V109" s="31" t="s">
        <v>51</v>
      </c>
      <c r="W109" s="31" t="s">
        <v>51</v>
      </c>
      <c r="X109" s="31" t="s">
        <v>51</v>
      </c>
      <c r="Y109" s="31" t="s">
        <v>51</v>
      </c>
      <c r="Z109" s="32" t="str">
        <f t="shared" si="1"/>
        <v>Suficiente</v>
      </c>
      <c r="AA109" s="33">
        <v>1</v>
      </c>
      <c r="AB109" s="33">
        <v>0</v>
      </c>
      <c r="AC109" s="55"/>
      <c r="AD109" s="57"/>
      <c r="AE109" s="57"/>
      <c r="AF109" s="63"/>
      <c r="AG109" s="63"/>
      <c r="AH109" s="82"/>
      <c r="AI109" s="82"/>
      <c r="AJ109" s="78"/>
      <c r="AK109" s="78"/>
      <c r="AL109" s="78"/>
      <c r="AM109" s="80"/>
      <c r="AN109" s="80"/>
      <c r="AO109" s="80"/>
      <c r="AP109" s="80"/>
      <c r="AQ109" s="76"/>
      <c r="AR109" s="113" t="s">
        <v>750</v>
      </c>
      <c r="AS109" s="58">
        <v>40</v>
      </c>
    </row>
    <row r="110" spans="1:45" ht="15" customHeight="1">
      <c r="A110" s="66"/>
      <c r="B110" s="67"/>
      <c r="C110" s="68"/>
      <c r="D110" s="68"/>
      <c r="E110" s="111"/>
      <c r="F110" s="68"/>
      <c r="G110" s="91"/>
      <c r="H110" s="85"/>
      <c r="I110" s="61"/>
      <c r="J110" s="110"/>
      <c r="K110" s="58"/>
      <c r="L110" s="58"/>
      <c r="M110" s="110"/>
      <c r="N110" s="63"/>
      <c r="O110" s="63"/>
      <c r="P110" s="90"/>
      <c r="Q110" s="58"/>
      <c r="R110" s="60"/>
      <c r="S110" s="29" t="s">
        <v>64</v>
      </c>
      <c r="T110" s="30"/>
      <c r="U110" s="31"/>
      <c r="V110" s="31"/>
      <c r="W110" s="31"/>
      <c r="X110" s="31"/>
      <c r="Y110" s="31"/>
      <c r="Z110" s="32" t="str">
        <f t="shared" si="1"/>
        <v/>
      </c>
      <c r="AA110" s="33">
        <v>0</v>
      </c>
      <c r="AB110" s="33">
        <v>0</v>
      </c>
      <c r="AC110" s="55"/>
      <c r="AD110" s="57"/>
      <c r="AE110" s="57"/>
      <c r="AF110" s="63"/>
      <c r="AG110" s="63"/>
      <c r="AH110" s="82"/>
      <c r="AI110" s="82"/>
      <c r="AJ110" s="78"/>
      <c r="AK110" s="78"/>
      <c r="AL110" s="78"/>
      <c r="AM110" s="80"/>
      <c r="AN110" s="80"/>
      <c r="AO110" s="80"/>
      <c r="AP110" s="80"/>
      <c r="AQ110" s="76"/>
      <c r="AR110" s="113"/>
      <c r="AS110" s="58"/>
    </row>
    <row r="111" spans="1:45" ht="15" customHeight="1">
      <c r="A111" s="66"/>
      <c r="B111" s="67"/>
      <c r="C111" s="68"/>
      <c r="D111" s="68"/>
      <c r="E111" s="111"/>
      <c r="F111" s="68"/>
      <c r="G111" s="91"/>
      <c r="H111" s="85"/>
      <c r="I111" s="61"/>
      <c r="J111" s="110"/>
      <c r="K111" s="58"/>
      <c r="L111" s="58"/>
      <c r="M111" s="110"/>
      <c r="N111" s="63"/>
      <c r="O111" s="63"/>
      <c r="P111" s="90"/>
      <c r="Q111" s="58"/>
      <c r="R111" s="60"/>
      <c r="S111" s="29" t="s">
        <v>65</v>
      </c>
      <c r="T111" s="30"/>
      <c r="U111" s="31"/>
      <c r="V111" s="31"/>
      <c r="W111" s="31"/>
      <c r="X111" s="31"/>
      <c r="Y111" s="31"/>
      <c r="Z111" s="32" t="str">
        <f t="shared" si="1"/>
        <v/>
      </c>
      <c r="AA111" s="33">
        <v>0</v>
      </c>
      <c r="AB111" s="33">
        <v>0</v>
      </c>
      <c r="AC111" s="55"/>
      <c r="AD111" s="57"/>
      <c r="AE111" s="57"/>
      <c r="AF111" s="63"/>
      <c r="AG111" s="63"/>
      <c r="AH111" s="82"/>
      <c r="AI111" s="82"/>
      <c r="AJ111" s="78"/>
      <c r="AK111" s="78"/>
      <c r="AL111" s="78"/>
      <c r="AM111" s="80"/>
      <c r="AN111" s="80"/>
      <c r="AO111" s="80"/>
      <c r="AP111" s="80"/>
      <c r="AQ111" s="76"/>
      <c r="AR111" s="113"/>
      <c r="AS111" s="58"/>
    </row>
    <row r="112" spans="1:45" ht="15" customHeight="1">
      <c r="A112" s="66"/>
      <c r="B112" s="67"/>
      <c r="C112" s="68"/>
      <c r="D112" s="68"/>
      <c r="E112" s="111"/>
      <c r="F112" s="68"/>
      <c r="G112" s="91"/>
      <c r="H112" s="85"/>
      <c r="I112" s="61"/>
      <c r="J112" s="110"/>
      <c r="K112" s="58"/>
      <c r="L112" s="58"/>
      <c r="M112" s="110"/>
      <c r="N112" s="63"/>
      <c r="O112" s="63"/>
      <c r="P112" s="90"/>
      <c r="Q112" s="58"/>
      <c r="R112" s="60"/>
      <c r="S112" s="29" t="s">
        <v>67</v>
      </c>
      <c r="T112" s="30"/>
      <c r="U112" s="31"/>
      <c r="V112" s="31"/>
      <c r="W112" s="31"/>
      <c r="X112" s="31"/>
      <c r="Y112" s="31"/>
      <c r="Z112" s="32" t="str">
        <f t="shared" si="1"/>
        <v/>
      </c>
      <c r="AA112" s="33">
        <v>0</v>
      </c>
      <c r="AB112" s="33">
        <v>0</v>
      </c>
      <c r="AC112" s="55"/>
      <c r="AD112" s="57"/>
      <c r="AE112" s="57"/>
      <c r="AF112" s="63"/>
      <c r="AG112" s="63"/>
      <c r="AH112" s="82"/>
      <c r="AI112" s="82"/>
      <c r="AJ112" s="78"/>
      <c r="AK112" s="78"/>
      <c r="AL112" s="78"/>
      <c r="AM112" s="80"/>
      <c r="AN112" s="80"/>
      <c r="AO112" s="80"/>
      <c r="AP112" s="80"/>
      <c r="AQ112" s="76"/>
      <c r="AR112" s="113"/>
      <c r="AS112" s="58"/>
    </row>
    <row r="113" spans="1:45" ht="15" customHeight="1">
      <c r="A113" s="66"/>
      <c r="B113" s="67"/>
      <c r="C113" s="68"/>
      <c r="D113" s="68"/>
      <c r="E113" s="111"/>
      <c r="F113" s="68"/>
      <c r="G113" s="91"/>
      <c r="H113" s="85"/>
      <c r="I113" s="61"/>
      <c r="J113" s="110"/>
      <c r="K113" s="58"/>
      <c r="L113" s="58"/>
      <c r="M113" s="110"/>
      <c r="N113" s="63"/>
      <c r="O113" s="63"/>
      <c r="P113" s="90"/>
      <c r="Q113" s="58"/>
      <c r="R113" s="60"/>
      <c r="S113" s="29" t="s">
        <v>68</v>
      </c>
      <c r="T113" s="30"/>
      <c r="U113" s="31"/>
      <c r="V113" s="31"/>
      <c r="W113" s="31"/>
      <c r="X113" s="31"/>
      <c r="Y113" s="31"/>
      <c r="Z113" s="32" t="str">
        <f t="shared" si="1"/>
        <v/>
      </c>
      <c r="AA113" s="33">
        <v>0</v>
      </c>
      <c r="AB113" s="33">
        <v>0</v>
      </c>
      <c r="AC113" s="55"/>
      <c r="AD113" s="57"/>
      <c r="AE113" s="57"/>
      <c r="AF113" s="63"/>
      <c r="AG113" s="63"/>
      <c r="AH113" s="82"/>
      <c r="AI113" s="82"/>
      <c r="AJ113" s="78"/>
      <c r="AK113" s="78"/>
      <c r="AL113" s="78"/>
      <c r="AM113" s="80"/>
      <c r="AN113" s="80"/>
      <c r="AO113" s="80"/>
      <c r="AP113" s="80"/>
      <c r="AQ113" s="76"/>
      <c r="AR113" s="113"/>
      <c r="AS113" s="58"/>
    </row>
    <row r="114" spans="1:45" ht="15" hidden="1" customHeight="1">
      <c r="A114" s="66"/>
      <c r="B114" s="67"/>
      <c r="C114" s="68"/>
      <c r="D114" s="68"/>
      <c r="E114" s="111"/>
      <c r="F114" s="68"/>
      <c r="G114" s="91"/>
      <c r="H114" s="85"/>
      <c r="I114" s="61">
        <v>1.3</v>
      </c>
      <c r="J114" s="110" t="s">
        <v>751</v>
      </c>
      <c r="K114" s="58" t="s">
        <v>137</v>
      </c>
      <c r="L114" s="58" t="s">
        <v>62</v>
      </c>
      <c r="M114" s="110"/>
      <c r="N114" s="63"/>
      <c r="O114" s="63"/>
      <c r="P114" s="90"/>
      <c r="Q114" s="58" t="s">
        <v>51</v>
      </c>
      <c r="R114" s="59">
        <v>1</v>
      </c>
      <c r="S114" s="29" t="s">
        <v>71</v>
      </c>
      <c r="T114" s="30" t="s">
        <v>752</v>
      </c>
      <c r="U114" s="31" t="s">
        <v>54</v>
      </c>
      <c r="V114" s="31" t="s">
        <v>51</v>
      </c>
      <c r="W114" s="31" t="s">
        <v>51</v>
      </c>
      <c r="X114" s="31" t="s">
        <v>51</v>
      </c>
      <c r="Y114" s="31" t="s">
        <v>51</v>
      </c>
      <c r="Z114" s="32" t="str">
        <f t="shared" si="1"/>
        <v>Suficiente</v>
      </c>
      <c r="AA114" s="33">
        <v>1</v>
      </c>
      <c r="AB114" s="33">
        <v>0</v>
      </c>
      <c r="AC114" s="55"/>
      <c r="AD114" s="57"/>
      <c r="AE114" s="57"/>
      <c r="AF114" s="63"/>
      <c r="AG114" s="63"/>
      <c r="AH114" s="82"/>
      <c r="AI114" s="82"/>
      <c r="AJ114" s="78"/>
      <c r="AK114" s="78"/>
      <c r="AL114" s="78"/>
      <c r="AM114" s="80"/>
      <c r="AN114" s="80"/>
      <c r="AO114" s="80"/>
      <c r="AP114" s="80"/>
      <c r="AQ114" s="76"/>
      <c r="AR114" s="113" t="s">
        <v>321</v>
      </c>
      <c r="AS114" s="58"/>
    </row>
    <row r="115" spans="1:45" ht="15" hidden="1" customHeight="1">
      <c r="A115" s="66"/>
      <c r="B115" s="67"/>
      <c r="C115" s="68"/>
      <c r="D115" s="68"/>
      <c r="E115" s="111"/>
      <c r="F115" s="68"/>
      <c r="G115" s="91"/>
      <c r="H115" s="85"/>
      <c r="I115" s="61"/>
      <c r="J115" s="110"/>
      <c r="K115" s="58"/>
      <c r="L115" s="58"/>
      <c r="M115" s="110"/>
      <c r="N115" s="63"/>
      <c r="O115" s="63"/>
      <c r="P115" s="90"/>
      <c r="Q115" s="58"/>
      <c r="R115" s="60"/>
      <c r="S115" s="29" t="s">
        <v>72</v>
      </c>
      <c r="T115" s="30" t="s">
        <v>753</v>
      </c>
      <c r="U115" s="31" t="s">
        <v>54</v>
      </c>
      <c r="V115" s="31" t="s">
        <v>51</v>
      </c>
      <c r="W115" s="31" t="s">
        <v>51</v>
      </c>
      <c r="X115" s="31" t="s">
        <v>51</v>
      </c>
      <c r="Y115" s="31" t="s">
        <v>51</v>
      </c>
      <c r="Z115" s="32" t="str">
        <f t="shared" si="1"/>
        <v>Suficiente</v>
      </c>
      <c r="AA115" s="33">
        <v>1</v>
      </c>
      <c r="AB115" s="33">
        <v>0</v>
      </c>
      <c r="AC115" s="55"/>
      <c r="AD115" s="57"/>
      <c r="AE115" s="57"/>
      <c r="AF115" s="63"/>
      <c r="AG115" s="63"/>
      <c r="AH115" s="82"/>
      <c r="AI115" s="82"/>
      <c r="AJ115" s="78"/>
      <c r="AK115" s="78"/>
      <c r="AL115" s="78"/>
      <c r="AM115" s="80"/>
      <c r="AN115" s="80"/>
      <c r="AO115" s="80"/>
      <c r="AP115" s="80"/>
      <c r="AQ115" s="76"/>
      <c r="AR115" s="114"/>
      <c r="AS115" s="118"/>
    </row>
    <row r="116" spans="1:45" ht="15" hidden="1" customHeight="1">
      <c r="A116" s="66"/>
      <c r="B116" s="67"/>
      <c r="C116" s="68"/>
      <c r="D116" s="68"/>
      <c r="E116" s="111"/>
      <c r="F116" s="68"/>
      <c r="G116" s="91"/>
      <c r="H116" s="85"/>
      <c r="I116" s="61"/>
      <c r="J116" s="110"/>
      <c r="K116" s="58"/>
      <c r="L116" s="58"/>
      <c r="M116" s="110"/>
      <c r="N116" s="63"/>
      <c r="O116" s="63"/>
      <c r="P116" s="90"/>
      <c r="Q116" s="58"/>
      <c r="R116" s="60"/>
      <c r="S116" s="29" t="s">
        <v>73</v>
      </c>
      <c r="T116" s="30"/>
      <c r="U116" s="31"/>
      <c r="V116" s="31"/>
      <c r="W116" s="31"/>
      <c r="X116" s="31"/>
      <c r="Y116" s="31"/>
      <c r="Z116" s="32" t="str">
        <f t="shared" si="1"/>
        <v/>
      </c>
      <c r="AA116" s="33">
        <v>0</v>
      </c>
      <c r="AB116" s="33">
        <v>0</v>
      </c>
      <c r="AC116" s="55"/>
      <c r="AD116" s="57"/>
      <c r="AE116" s="57"/>
      <c r="AF116" s="63"/>
      <c r="AG116" s="63"/>
      <c r="AH116" s="82"/>
      <c r="AI116" s="82"/>
      <c r="AJ116" s="78"/>
      <c r="AK116" s="78"/>
      <c r="AL116" s="78"/>
      <c r="AM116" s="80"/>
      <c r="AN116" s="80"/>
      <c r="AO116" s="80"/>
      <c r="AP116" s="80"/>
      <c r="AQ116" s="76"/>
      <c r="AR116" s="114"/>
      <c r="AS116" s="118"/>
    </row>
    <row r="117" spans="1:45" ht="15" hidden="1" customHeight="1">
      <c r="A117" s="66"/>
      <c r="B117" s="67"/>
      <c r="C117" s="68"/>
      <c r="D117" s="68"/>
      <c r="E117" s="111"/>
      <c r="F117" s="68"/>
      <c r="G117" s="91"/>
      <c r="H117" s="85"/>
      <c r="I117" s="61"/>
      <c r="J117" s="110"/>
      <c r="K117" s="58"/>
      <c r="L117" s="58"/>
      <c r="M117" s="110"/>
      <c r="N117" s="63"/>
      <c r="O117" s="63"/>
      <c r="P117" s="90"/>
      <c r="Q117" s="58"/>
      <c r="R117" s="60"/>
      <c r="S117" s="29" t="s">
        <v>74</v>
      </c>
      <c r="T117" s="30"/>
      <c r="U117" s="31"/>
      <c r="V117" s="31"/>
      <c r="W117" s="31"/>
      <c r="X117" s="31"/>
      <c r="Y117" s="31"/>
      <c r="Z117" s="32" t="str">
        <f t="shared" si="1"/>
        <v/>
      </c>
      <c r="AA117" s="33">
        <v>0</v>
      </c>
      <c r="AB117" s="33">
        <v>0</v>
      </c>
      <c r="AC117" s="55"/>
      <c r="AD117" s="57"/>
      <c r="AE117" s="57"/>
      <c r="AF117" s="63"/>
      <c r="AG117" s="63"/>
      <c r="AH117" s="82"/>
      <c r="AI117" s="82"/>
      <c r="AJ117" s="78"/>
      <c r="AK117" s="78"/>
      <c r="AL117" s="78"/>
      <c r="AM117" s="80"/>
      <c r="AN117" s="80"/>
      <c r="AO117" s="80"/>
      <c r="AP117" s="80"/>
      <c r="AQ117" s="76"/>
      <c r="AR117" s="114"/>
      <c r="AS117" s="118"/>
    </row>
    <row r="118" spans="1:45" ht="15" hidden="1" customHeight="1">
      <c r="A118" s="66"/>
      <c r="B118" s="67"/>
      <c r="C118" s="68"/>
      <c r="D118" s="68"/>
      <c r="E118" s="111"/>
      <c r="F118" s="68"/>
      <c r="G118" s="91"/>
      <c r="H118" s="85"/>
      <c r="I118" s="61"/>
      <c r="J118" s="110"/>
      <c r="K118" s="58"/>
      <c r="L118" s="58"/>
      <c r="M118" s="110"/>
      <c r="N118" s="63"/>
      <c r="O118" s="63"/>
      <c r="P118" s="90"/>
      <c r="Q118" s="58"/>
      <c r="R118" s="60"/>
      <c r="S118" s="29" t="s">
        <v>75</v>
      </c>
      <c r="T118" s="30"/>
      <c r="U118" s="31"/>
      <c r="V118" s="31"/>
      <c r="W118" s="31"/>
      <c r="X118" s="31"/>
      <c r="Y118" s="31"/>
      <c r="Z118" s="32" t="str">
        <f t="shared" si="1"/>
        <v/>
      </c>
      <c r="AA118" s="33">
        <v>0</v>
      </c>
      <c r="AB118" s="33">
        <v>0</v>
      </c>
      <c r="AC118" s="55"/>
      <c r="AD118" s="57"/>
      <c r="AE118" s="57"/>
      <c r="AF118" s="63"/>
      <c r="AG118" s="63"/>
      <c r="AH118" s="82"/>
      <c r="AI118" s="82"/>
      <c r="AJ118" s="78"/>
      <c r="AK118" s="78"/>
      <c r="AL118" s="78"/>
      <c r="AM118" s="80"/>
      <c r="AN118" s="80"/>
      <c r="AO118" s="80"/>
      <c r="AP118" s="80"/>
      <c r="AQ118" s="76"/>
      <c r="AR118" s="114"/>
      <c r="AS118" s="118"/>
    </row>
    <row r="119" spans="1:45" ht="15" hidden="1" customHeight="1">
      <c r="A119" s="66"/>
      <c r="B119" s="67"/>
      <c r="C119" s="68"/>
      <c r="D119" s="68"/>
      <c r="E119" s="111"/>
      <c r="F119" s="68"/>
      <c r="G119" s="91"/>
      <c r="H119" s="85"/>
      <c r="I119" s="61">
        <v>1.4</v>
      </c>
      <c r="J119" s="110"/>
      <c r="K119" s="58"/>
      <c r="L119" s="58"/>
      <c r="M119" s="110"/>
      <c r="N119" s="63"/>
      <c r="O119" s="63"/>
      <c r="P119" s="90"/>
      <c r="Q119" s="58"/>
      <c r="R119" s="59">
        <v>0</v>
      </c>
      <c r="S119" s="29" t="s">
        <v>76</v>
      </c>
      <c r="T119" s="30"/>
      <c r="U119" s="31"/>
      <c r="V119" s="31"/>
      <c r="W119" s="31"/>
      <c r="X119" s="31"/>
      <c r="Y119" s="31"/>
      <c r="Z119" s="32" t="str">
        <f t="shared" si="1"/>
        <v/>
      </c>
      <c r="AA119" s="33">
        <v>0</v>
      </c>
      <c r="AB119" s="33">
        <v>0</v>
      </c>
      <c r="AC119" s="55"/>
      <c r="AD119" s="57"/>
      <c r="AE119" s="57"/>
      <c r="AF119" s="63"/>
      <c r="AG119" s="63"/>
      <c r="AH119" s="82"/>
      <c r="AI119" s="82"/>
      <c r="AJ119" s="78"/>
      <c r="AK119" s="78"/>
      <c r="AL119" s="78"/>
      <c r="AM119" s="80"/>
      <c r="AN119" s="80"/>
      <c r="AO119" s="80"/>
      <c r="AP119" s="80"/>
      <c r="AQ119" s="76"/>
      <c r="AR119" s="113"/>
      <c r="AS119" s="58"/>
    </row>
    <row r="120" spans="1:45" ht="15" hidden="1" customHeight="1">
      <c r="A120" s="66"/>
      <c r="B120" s="67"/>
      <c r="C120" s="68"/>
      <c r="D120" s="68"/>
      <c r="E120" s="111"/>
      <c r="F120" s="68"/>
      <c r="G120" s="91"/>
      <c r="H120" s="85"/>
      <c r="I120" s="61"/>
      <c r="J120" s="110"/>
      <c r="K120" s="58"/>
      <c r="L120" s="58"/>
      <c r="M120" s="110"/>
      <c r="N120" s="63"/>
      <c r="O120" s="63"/>
      <c r="P120" s="90"/>
      <c r="Q120" s="58"/>
      <c r="R120" s="60"/>
      <c r="S120" s="29" t="s">
        <v>77</v>
      </c>
      <c r="T120" s="30"/>
      <c r="U120" s="31"/>
      <c r="V120" s="31"/>
      <c r="W120" s="31"/>
      <c r="X120" s="31"/>
      <c r="Y120" s="31"/>
      <c r="Z120" s="32" t="str">
        <f t="shared" si="1"/>
        <v/>
      </c>
      <c r="AA120" s="33">
        <v>0</v>
      </c>
      <c r="AB120" s="33">
        <v>0</v>
      </c>
      <c r="AC120" s="55"/>
      <c r="AD120" s="57"/>
      <c r="AE120" s="57"/>
      <c r="AF120" s="63"/>
      <c r="AG120" s="63"/>
      <c r="AH120" s="82"/>
      <c r="AI120" s="82"/>
      <c r="AJ120" s="78"/>
      <c r="AK120" s="78"/>
      <c r="AL120" s="78"/>
      <c r="AM120" s="80"/>
      <c r="AN120" s="80"/>
      <c r="AO120" s="80"/>
      <c r="AP120" s="80"/>
      <c r="AQ120" s="76"/>
      <c r="AR120" s="114"/>
      <c r="AS120" s="118"/>
    </row>
    <row r="121" spans="1:45" ht="15" hidden="1" customHeight="1">
      <c r="A121" s="66"/>
      <c r="B121" s="67"/>
      <c r="C121" s="68"/>
      <c r="D121" s="68"/>
      <c r="E121" s="111"/>
      <c r="F121" s="68"/>
      <c r="G121" s="91"/>
      <c r="H121" s="85"/>
      <c r="I121" s="61"/>
      <c r="J121" s="110"/>
      <c r="K121" s="58"/>
      <c r="L121" s="58"/>
      <c r="M121" s="110"/>
      <c r="N121" s="63"/>
      <c r="O121" s="63"/>
      <c r="P121" s="90"/>
      <c r="Q121" s="58"/>
      <c r="R121" s="60"/>
      <c r="S121" s="29" t="s">
        <v>78</v>
      </c>
      <c r="T121" s="30"/>
      <c r="U121" s="31"/>
      <c r="V121" s="31"/>
      <c r="W121" s="31"/>
      <c r="X121" s="31"/>
      <c r="Y121" s="31"/>
      <c r="Z121" s="32" t="str">
        <f t="shared" si="1"/>
        <v/>
      </c>
      <c r="AA121" s="33">
        <v>0</v>
      </c>
      <c r="AB121" s="33">
        <v>0</v>
      </c>
      <c r="AC121" s="55"/>
      <c r="AD121" s="57"/>
      <c r="AE121" s="57"/>
      <c r="AF121" s="63"/>
      <c r="AG121" s="63"/>
      <c r="AH121" s="82"/>
      <c r="AI121" s="82"/>
      <c r="AJ121" s="78"/>
      <c r="AK121" s="78"/>
      <c r="AL121" s="78"/>
      <c r="AM121" s="80"/>
      <c r="AN121" s="80"/>
      <c r="AO121" s="80"/>
      <c r="AP121" s="80"/>
      <c r="AQ121" s="76"/>
      <c r="AR121" s="114"/>
      <c r="AS121" s="118"/>
    </row>
    <row r="122" spans="1:45" ht="15" hidden="1" customHeight="1">
      <c r="A122" s="66"/>
      <c r="B122" s="67"/>
      <c r="C122" s="68"/>
      <c r="D122" s="68"/>
      <c r="E122" s="111"/>
      <c r="F122" s="68"/>
      <c r="G122" s="91"/>
      <c r="H122" s="85"/>
      <c r="I122" s="61"/>
      <c r="J122" s="110"/>
      <c r="K122" s="58"/>
      <c r="L122" s="58"/>
      <c r="M122" s="110"/>
      <c r="N122" s="63"/>
      <c r="O122" s="63"/>
      <c r="P122" s="90"/>
      <c r="Q122" s="58"/>
      <c r="R122" s="60"/>
      <c r="S122" s="29" t="s">
        <v>79</v>
      </c>
      <c r="T122" s="30"/>
      <c r="U122" s="31"/>
      <c r="V122" s="31"/>
      <c r="W122" s="31"/>
      <c r="X122" s="31"/>
      <c r="Y122" s="31"/>
      <c r="Z122" s="32" t="str">
        <f t="shared" si="1"/>
        <v/>
      </c>
      <c r="AA122" s="33">
        <v>0</v>
      </c>
      <c r="AB122" s="33">
        <v>0</v>
      </c>
      <c r="AC122" s="55"/>
      <c r="AD122" s="57"/>
      <c r="AE122" s="57"/>
      <c r="AF122" s="63"/>
      <c r="AG122" s="63"/>
      <c r="AH122" s="82"/>
      <c r="AI122" s="82"/>
      <c r="AJ122" s="78"/>
      <c r="AK122" s="78"/>
      <c r="AL122" s="78"/>
      <c r="AM122" s="80"/>
      <c r="AN122" s="80"/>
      <c r="AO122" s="80"/>
      <c r="AP122" s="80"/>
      <c r="AQ122" s="76"/>
      <c r="AR122" s="114"/>
      <c r="AS122" s="118"/>
    </row>
    <row r="123" spans="1:45" ht="15" hidden="1" customHeight="1">
      <c r="A123" s="66"/>
      <c r="B123" s="67"/>
      <c r="C123" s="68"/>
      <c r="D123" s="68"/>
      <c r="E123" s="111"/>
      <c r="F123" s="68"/>
      <c r="G123" s="91"/>
      <c r="H123" s="85"/>
      <c r="I123" s="61"/>
      <c r="J123" s="110"/>
      <c r="K123" s="58"/>
      <c r="L123" s="58"/>
      <c r="M123" s="110"/>
      <c r="N123" s="63"/>
      <c r="O123" s="63"/>
      <c r="P123" s="90"/>
      <c r="Q123" s="58"/>
      <c r="R123" s="60"/>
      <c r="S123" s="29" t="s">
        <v>80</v>
      </c>
      <c r="T123" s="30"/>
      <c r="U123" s="31"/>
      <c r="V123" s="31"/>
      <c r="W123" s="31"/>
      <c r="X123" s="31"/>
      <c r="Y123" s="31"/>
      <c r="Z123" s="32" t="str">
        <f t="shared" si="1"/>
        <v/>
      </c>
      <c r="AA123" s="33">
        <v>0</v>
      </c>
      <c r="AB123" s="33">
        <v>0</v>
      </c>
      <c r="AC123" s="55"/>
      <c r="AD123" s="57"/>
      <c r="AE123" s="57"/>
      <c r="AF123" s="63"/>
      <c r="AG123" s="63"/>
      <c r="AH123" s="82"/>
      <c r="AI123" s="82"/>
      <c r="AJ123" s="78"/>
      <c r="AK123" s="78"/>
      <c r="AL123" s="78"/>
      <c r="AM123" s="80"/>
      <c r="AN123" s="80"/>
      <c r="AO123" s="80"/>
      <c r="AP123" s="80"/>
      <c r="AQ123" s="76"/>
      <c r="AR123" s="114"/>
      <c r="AS123" s="118"/>
    </row>
    <row r="124" spans="1:45" ht="15" hidden="1" customHeight="1">
      <c r="A124" s="66"/>
      <c r="B124" s="67"/>
      <c r="C124" s="68"/>
      <c r="D124" s="68"/>
      <c r="E124" s="111"/>
      <c r="F124" s="68"/>
      <c r="G124" s="91"/>
      <c r="H124" s="85"/>
      <c r="I124" s="61">
        <v>1.5</v>
      </c>
      <c r="J124" s="110"/>
      <c r="K124" s="58"/>
      <c r="L124" s="58"/>
      <c r="M124" s="110"/>
      <c r="N124" s="63"/>
      <c r="O124" s="63"/>
      <c r="P124" s="90"/>
      <c r="Q124" s="58"/>
      <c r="R124" s="59">
        <v>0</v>
      </c>
      <c r="S124" s="29" t="s">
        <v>81</v>
      </c>
      <c r="T124" s="30"/>
      <c r="U124" s="31"/>
      <c r="V124" s="31"/>
      <c r="W124" s="31"/>
      <c r="X124" s="31"/>
      <c r="Y124" s="31"/>
      <c r="Z124" s="32" t="str">
        <f t="shared" si="1"/>
        <v/>
      </c>
      <c r="AA124" s="33">
        <v>0</v>
      </c>
      <c r="AB124" s="33">
        <v>0</v>
      </c>
      <c r="AC124" s="55"/>
      <c r="AD124" s="57"/>
      <c r="AE124" s="57"/>
      <c r="AF124" s="63"/>
      <c r="AG124" s="63"/>
      <c r="AH124" s="82"/>
      <c r="AI124" s="82"/>
      <c r="AJ124" s="78"/>
      <c r="AK124" s="78"/>
      <c r="AL124" s="78"/>
      <c r="AM124" s="80"/>
      <c r="AN124" s="80"/>
      <c r="AO124" s="80"/>
      <c r="AP124" s="80"/>
      <c r="AQ124" s="76"/>
      <c r="AR124" s="113"/>
      <c r="AS124" s="58"/>
    </row>
    <row r="125" spans="1:45" ht="15" hidden="1" customHeight="1">
      <c r="A125" s="66"/>
      <c r="B125" s="67"/>
      <c r="C125" s="68"/>
      <c r="D125" s="68"/>
      <c r="E125" s="111"/>
      <c r="F125" s="68"/>
      <c r="G125" s="91"/>
      <c r="H125" s="85"/>
      <c r="I125" s="61"/>
      <c r="J125" s="110"/>
      <c r="K125" s="58"/>
      <c r="L125" s="58"/>
      <c r="M125" s="110"/>
      <c r="N125" s="63"/>
      <c r="O125" s="63"/>
      <c r="P125" s="90"/>
      <c r="Q125" s="58"/>
      <c r="R125" s="60"/>
      <c r="S125" s="29" t="s">
        <v>82</v>
      </c>
      <c r="T125" s="30"/>
      <c r="U125" s="31"/>
      <c r="V125" s="31"/>
      <c r="W125" s="31"/>
      <c r="X125" s="31"/>
      <c r="Y125" s="31"/>
      <c r="Z125" s="32" t="str">
        <f t="shared" si="1"/>
        <v/>
      </c>
      <c r="AA125" s="33">
        <v>0</v>
      </c>
      <c r="AB125" s="33">
        <v>0</v>
      </c>
      <c r="AC125" s="55"/>
      <c r="AD125" s="57"/>
      <c r="AE125" s="57"/>
      <c r="AF125" s="63"/>
      <c r="AG125" s="63"/>
      <c r="AH125" s="82"/>
      <c r="AI125" s="82"/>
      <c r="AJ125" s="78"/>
      <c r="AK125" s="78"/>
      <c r="AL125" s="78"/>
      <c r="AM125" s="80"/>
      <c r="AN125" s="80"/>
      <c r="AO125" s="80"/>
      <c r="AP125" s="80"/>
      <c r="AQ125" s="76"/>
      <c r="AR125" s="114"/>
      <c r="AS125" s="118"/>
    </row>
    <row r="126" spans="1:45" ht="15" hidden="1" customHeight="1">
      <c r="A126" s="66"/>
      <c r="B126" s="67"/>
      <c r="C126" s="68"/>
      <c r="D126" s="68"/>
      <c r="E126" s="111"/>
      <c r="F126" s="68"/>
      <c r="G126" s="91"/>
      <c r="H126" s="85"/>
      <c r="I126" s="61"/>
      <c r="J126" s="110"/>
      <c r="K126" s="58"/>
      <c r="L126" s="58"/>
      <c r="M126" s="110"/>
      <c r="N126" s="63"/>
      <c r="O126" s="63"/>
      <c r="P126" s="90"/>
      <c r="Q126" s="58"/>
      <c r="R126" s="60"/>
      <c r="S126" s="29" t="s">
        <v>83</v>
      </c>
      <c r="T126" s="30"/>
      <c r="U126" s="31"/>
      <c r="V126" s="31"/>
      <c r="W126" s="31"/>
      <c r="X126" s="31"/>
      <c r="Y126" s="31"/>
      <c r="Z126" s="32" t="str">
        <f t="shared" si="1"/>
        <v/>
      </c>
      <c r="AA126" s="33">
        <v>0</v>
      </c>
      <c r="AB126" s="33">
        <v>0</v>
      </c>
      <c r="AC126" s="55"/>
      <c r="AD126" s="57"/>
      <c r="AE126" s="57"/>
      <c r="AF126" s="63"/>
      <c r="AG126" s="63"/>
      <c r="AH126" s="82"/>
      <c r="AI126" s="82"/>
      <c r="AJ126" s="78"/>
      <c r="AK126" s="78"/>
      <c r="AL126" s="78"/>
      <c r="AM126" s="80"/>
      <c r="AN126" s="80"/>
      <c r="AO126" s="80"/>
      <c r="AP126" s="80"/>
      <c r="AQ126" s="76"/>
      <c r="AR126" s="114"/>
      <c r="AS126" s="118"/>
    </row>
    <row r="127" spans="1:45" ht="15" hidden="1" customHeight="1">
      <c r="A127" s="66"/>
      <c r="B127" s="67"/>
      <c r="C127" s="68"/>
      <c r="D127" s="68"/>
      <c r="E127" s="111"/>
      <c r="F127" s="68"/>
      <c r="G127" s="91"/>
      <c r="H127" s="85"/>
      <c r="I127" s="61"/>
      <c r="J127" s="110"/>
      <c r="K127" s="58"/>
      <c r="L127" s="58"/>
      <c r="M127" s="110"/>
      <c r="N127" s="63"/>
      <c r="O127" s="63"/>
      <c r="P127" s="90"/>
      <c r="Q127" s="58"/>
      <c r="R127" s="60"/>
      <c r="S127" s="29" t="s">
        <v>84</v>
      </c>
      <c r="T127" s="30"/>
      <c r="U127" s="31"/>
      <c r="V127" s="31"/>
      <c r="W127" s="31"/>
      <c r="X127" s="31"/>
      <c r="Y127" s="31"/>
      <c r="Z127" s="32" t="str">
        <f t="shared" si="1"/>
        <v/>
      </c>
      <c r="AA127" s="33">
        <v>0</v>
      </c>
      <c r="AB127" s="33">
        <v>0</v>
      </c>
      <c r="AC127" s="55"/>
      <c r="AD127" s="57"/>
      <c r="AE127" s="57"/>
      <c r="AF127" s="63"/>
      <c r="AG127" s="63"/>
      <c r="AH127" s="82"/>
      <c r="AI127" s="82"/>
      <c r="AJ127" s="78"/>
      <c r="AK127" s="78"/>
      <c r="AL127" s="78"/>
      <c r="AM127" s="80"/>
      <c r="AN127" s="80"/>
      <c r="AO127" s="80"/>
      <c r="AP127" s="80"/>
      <c r="AQ127" s="76"/>
      <c r="AR127" s="114"/>
      <c r="AS127" s="118"/>
    </row>
    <row r="128" spans="1:45" ht="15" hidden="1" customHeight="1">
      <c r="A128" s="66"/>
      <c r="B128" s="67"/>
      <c r="C128" s="68"/>
      <c r="D128" s="68"/>
      <c r="E128" s="111"/>
      <c r="F128" s="68"/>
      <c r="G128" s="91"/>
      <c r="H128" s="85"/>
      <c r="I128" s="61"/>
      <c r="J128" s="110"/>
      <c r="K128" s="58"/>
      <c r="L128" s="58"/>
      <c r="M128" s="110"/>
      <c r="N128" s="63"/>
      <c r="O128" s="63"/>
      <c r="P128" s="90"/>
      <c r="Q128" s="58"/>
      <c r="R128" s="60"/>
      <c r="S128" s="29" t="s">
        <v>85</v>
      </c>
      <c r="T128" s="30"/>
      <c r="U128" s="31"/>
      <c r="V128" s="31"/>
      <c r="W128" s="31"/>
      <c r="X128" s="31"/>
      <c r="Y128" s="31"/>
      <c r="Z128" s="32" t="str">
        <f t="shared" si="1"/>
        <v/>
      </c>
      <c r="AA128" s="33">
        <v>0</v>
      </c>
      <c r="AB128" s="33">
        <v>0</v>
      </c>
      <c r="AC128" s="55"/>
      <c r="AD128" s="57"/>
      <c r="AE128" s="57"/>
      <c r="AF128" s="63"/>
      <c r="AG128" s="63"/>
      <c r="AH128" s="82"/>
      <c r="AI128" s="82"/>
      <c r="AJ128" s="78"/>
      <c r="AK128" s="78"/>
      <c r="AL128" s="78"/>
      <c r="AM128" s="80"/>
      <c r="AN128" s="80"/>
      <c r="AO128" s="80"/>
      <c r="AP128" s="80"/>
      <c r="AQ128" s="76"/>
      <c r="AR128" s="114"/>
      <c r="AS128" s="118"/>
    </row>
    <row r="129" spans="1:45" ht="15" customHeight="1">
      <c r="A129" s="121" t="s">
        <v>375</v>
      </c>
      <c r="B129" s="67" t="s">
        <v>279</v>
      </c>
      <c r="C129" s="68" t="s">
        <v>178</v>
      </c>
      <c r="D129" s="122" t="s">
        <v>455</v>
      </c>
      <c r="E129" s="69" t="s">
        <v>456</v>
      </c>
      <c r="F129" s="68" t="s">
        <v>46</v>
      </c>
      <c r="G129" s="91" t="s">
        <v>88</v>
      </c>
      <c r="H129" s="132"/>
      <c r="I129" s="142">
        <v>1.1000000000000001</v>
      </c>
      <c r="J129" s="62" t="s">
        <v>457</v>
      </c>
      <c r="K129" s="58" t="s">
        <v>48</v>
      </c>
      <c r="L129" s="58" t="s">
        <v>90</v>
      </c>
      <c r="M129" s="62" t="s">
        <v>458</v>
      </c>
      <c r="N129" s="63">
        <v>6</v>
      </c>
      <c r="O129" s="63">
        <v>6</v>
      </c>
      <c r="P129" s="120" t="str">
        <f>IF(AND(N129&lt;&gt;"",O129&lt;&gt;""),IF(AND(N129&gt;5,O129&gt;5),"I",IF(AND(N129&lt;=5,O129&gt;5),"II",IF(AND(N129&gt;5,O129&lt;=5),"IV",IF(AND(N129&lt;=5,O129&lt;=5),"III")))),"")</f>
        <v>I</v>
      </c>
      <c r="Q129" s="58" t="s">
        <v>55</v>
      </c>
      <c r="R129" s="59">
        <v>3</v>
      </c>
      <c r="S129" s="35" t="s">
        <v>52</v>
      </c>
      <c r="T129" s="30"/>
      <c r="U129" s="31" t="s">
        <v>216</v>
      </c>
      <c r="V129" s="31" t="s">
        <v>51</v>
      </c>
      <c r="W129" s="31" t="s">
        <v>51</v>
      </c>
      <c r="X129" s="31" t="s">
        <v>51</v>
      </c>
      <c r="Y129" s="31" t="s">
        <v>55</v>
      </c>
      <c r="Z129" s="36" t="str">
        <f t="shared" si="1"/>
        <v/>
      </c>
      <c r="AA129" s="33">
        <v>0</v>
      </c>
      <c r="AB129" s="33">
        <v>0</v>
      </c>
      <c r="AC129" s="124" t="str">
        <f>IF(SUM(R129:R153)&gt;=1,IF((SUM(R129:R153)/COUNTA(Q129:Q153))=1,IF(SUM(AA129:AA153)&gt;=1,IF(SUM(AA129:AA153)/(SUM(AA129:AA153)+SUM(AB129:AB153))=100%,"SI","NO"),"NO"),"NO"),"")</f>
        <v>NO</v>
      </c>
      <c r="AD129" s="56" t="str">
        <f>IF($N129=1,"b","")</f>
        <v/>
      </c>
      <c r="AE129" s="56" t="str">
        <f>IF($O129=1,"b","")</f>
        <v/>
      </c>
      <c r="AF129" s="63">
        <v>6</v>
      </c>
      <c r="AG129" s="63">
        <v>6</v>
      </c>
      <c r="AH129" s="81">
        <v>0</v>
      </c>
      <c r="AI129" s="81">
        <v>0</v>
      </c>
      <c r="AJ129" s="77">
        <v>1</v>
      </c>
      <c r="AK129" s="77">
        <v>1</v>
      </c>
      <c r="AL129" s="77">
        <v>2</v>
      </c>
      <c r="AM129" s="123" t="str">
        <f>IF($AL129&gt;=2,IF(AND($AF129="",$AG129=""),"",IF(AND($AF129&gt;5,$AG129&gt;5),"I","")),"")</f>
        <v>I</v>
      </c>
      <c r="AN129" s="123" t="str">
        <f>IF($AL129&gt;=2,IF(AND($AF129="",$AG129=""),"",IF(AND($AF129&lt;6,$AG129&gt;5),"II","")),"")</f>
        <v/>
      </c>
      <c r="AO129" s="123" t="str">
        <f>IF($AL129&gt;=2,IF(AND($AF129="",$AG129=""),"",IF(AND($AF129&lt;6,$AG129&lt;6),"III","")),"")</f>
        <v/>
      </c>
      <c r="AP129" s="123" t="str">
        <f>IF($AL129&gt;=2,IF(AND($AF129="",$AG129=""),"",IF(AND($AF129&gt;5,$AG129&lt;6),"IV","")),"")</f>
        <v/>
      </c>
      <c r="AQ129" s="76" t="s">
        <v>56</v>
      </c>
      <c r="AR129" s="113" t="s">
        <v>462</v>
      </c>
      <c r="AS129" s="58">
        <v>50</v>
      </c>
    </row>
    <row r="130" spans="1:45" ht="15" customHeight="1">
      <c r="A130" s="121"/>
      <c r="B130" s="67"/>
      <c r="C130" s="68"/>
      <c r="D130" s="122"/>
      <c r="E130" s="69"/>
      <c r="F130" s="68"/>
      <c r="G130" s="91"/>
      <c r="H130" s="132"/>
      <c r="I130" s="142"/>
      <c r="J130" s="62"/>
      <c r="K130" s="58"/>
      <c r="L130" s="58"/>
      <c r="M130" s="62"/>
      <c r="N130" s="63"/>
      <c r="O130" s="63"/>
      <c r="P130" s="90"/>
      <c r="Q130" s="58"/>
      <c r="R130" s="60"/>
      <c r="S130" s="35" t="s">
        <v>57</v>
      </c>
      <c r="T130" s="30"/>
      <c r="U130" s="31"/>
      <c r="V130" s="31"/>
      <c r="W130" s="31"/>
      <c r="X130" s="31"/>
      <c r="Y130" s="31"/>
      <c r="Z130" s="36" t="str">
        <f t="shared" si="1"/>
        <v/>
      </c>
      <c r="AA130" s="33">
        <v>0</v>
      </c>
      <c r="AB130" s="33">
        <v>0</v>
      </c>
      <c r="AC130" s="125"/>
      <c r="AD130" s="57"/>
      <c r="AE130" s="57"/>
      <c r="AF130" s="63"/>
      <c r="AG130" s="63"/>
      <c r="AH130" s="82"/>
      <c r="AI130" s="82"/>
      <c r="AJ130" s="78"/>
      <c r="AK130" s="78"/>
      <c r="AL130" s="78"/>
      <c r="AM130" s="80"/>
      <c r="AN130" s="80"/>
      <c r="AO130" s="80"/>
      <c r="AP130" s="80"/>
      <c r="AQ130" s="76"/>
      <c r="AR130" s="113"/>
      <c r="AS130" s="58"/>
    </row>
    <row r="131" spans="1:45" ht="15" customHeight="1">
      <c r="A131" s="121"/>
      <c r="B131" s="67"/>
      <c r="C131" s="68"/>
      <c r="D131" s="122"/>
      <c r="E131" s="69"/>
      <c r="F131" s="68"/>
      <c r="G131" s="91"/>
      <c r="H131" s="132"/>
      <c r="I131" s="142"/>
      <c r="J131" s="62"/>
      <c r="K131" s="58"/>
      <c r="L131" s="58"/>
      <c r="M131" s="62"/>
      <c r="N131" s="63"/>
      <c r="O131" s="63"/>
      <c r="P131" s="90"/>
      <c r="Q131" s="58"/>
      <c r="R131" s="60"/>
      <c r="S131" s="35" t="s">
        <v>59</v>
      </c>
      <c r="T131" s="30"/>
      <c r="U131" s="31"/>
      <c r="V131" s="31"/>
      <c r="W131" s="31"/>
      <c r="X131" s="31"/>
      <c r="Y131" s="31"/>
      <c r="Z131" s="36" t="str">
        <f t="shared" si="1"/>
        <v/>
      </c>
      <c r="AA131" s="33">
        <v>0</v>
      </c>
      <c r="AB131" s="33">
        <v>0</v>
      </c>
      <c r="AC131" s="125"/>
      <c r="AD131" s="57"/>
      <c r="AE131" s="57"/>
      <c r="AF131" s="63"/>
      <c r="AG131" s="63"/>
      <c r="AH131" s="82"/>
      <c r="AI131" s="82"/>
      <c r="AJ131" s="78"/>
      <c r="AK131" s="78"/>
      <c r="AL131" s="78"/>
      <c r="AM131" s="80"/>
      <c r="AN131" s="80"/>
      <c r="AO131" s="80"/>
      <c r="AP131" s="80"/>
      <c r="AQ131" s="76"/>
      <c r="AR131" s="113"/>
      <c r="AS131" s="58"/>
    </row>
    <row r="132" spans="1:45" ht="15" customHeight="1">
      <c r="A132" s="121"/>
      <c r="B132" s="67"/>
      <c r="C132" s="68"/>
      <c r="D132" s="122"/>
      <c r="E132" s="69"/>
      <c r="F132" s="68"/>
      <c r="G132" s="91"/>
      <c r="H132" s="132"/>
      <c r="I132" s="142"/>
      <c r="J132" s="62"/>
      <c r="K132" s="58"/>
      <c r="L132" s="58"/>
      <c r="M132" s="62"/>
      <c r="N132" s="63"/>
      <c r="O132" s="63"/>
      <c r="P132" s="90"/>
      <c r="Q132" s="58"/>
      <c r="R132" s="60"/>
      <c r="S132" s="35" t="s">
        <v>60</v>
      </c>
      <c r="T132" s="30"/>
      <c r="U132" s="31"/>
      <c r="V132" s="31"/>
      <c r="W132" s="31"/>
      <c r="X132" s="31"/>
      <c r="Y132" s="31"/>
      <c r="Z132" s="36" t="str">
        <f t="shared" si="1"/>
        <v/>
      </c>
      <c r="AA132" s="33">
        <v>0</v>
      </c>
      <c r="AB132" s="33">
        <v>0</v>
      </c>
      <c r="AC132" s="125"/>
      <c r="AD132" s="57"/>
      <c r="AE132" s="57"/>
      <c r="AF132" s="63"/>
      <c r="AG132" s="63"/>
      <c r="AH132" s="82"/>
      <c r="AI132" s="82"/>
      <c r="AJ132" s="78"/>
      <c r="AK132" s="78"/>
      <c r="AL132" s="78"/>
      <c r="AM132" s="80"/>
      <c r="AN132" s="80"/>
      <c r="AO132" s="80"/>
      <c r="AP132" s="80"/>
      <c r="AQ132" s="76"/>
      <c r="AR132" s="113"/>
      <c r="AS132" s="58"/>
    </row>
    <row r="133" spans="1:45" ht="15" customHeight="1">
      <c r="A133" s="121"/>
      <c r="B133" s="67"/>
      <c r="C133" s="68"/>
      <c r="D133" s="122"/>
      <c r="E133" s="69"/>
      <c r="F133" s="68"/>
      <c r="G133" s="91"/>
      <c r="H133" s="132"/>
      <c r="I133" s="142"/>
      <c r="J133" s="62"/>
      <c r="K133" s="58"/>
      <c r="L133" s="58"/>
      <c r="M133" s="62"/>
      <c r="N133" s="63"/>
      <c r="O133" s="63"/>
      <c r="P133" s="90"/>
      <c r="Q133" s="58"/>
      <c r="R133" s="60"/>
      <c r="S133" s="35" t="s">
        <v>61</v>
      </c>
      <c r="T133" s="30"/>
      <c r="U133" s="31"/>
      <c r="V133" s="31"/>
      <c r="W133" s="31"/>
      <c r="X133" s="31"/>
      <c r="Y133" s="31"/>
      <c r="Z133" s="36" t="str">
        <f t="shared" ref="Z133:Z196" si="2">IF($T133&lt;&gt;"",IF(AND(V133="SI",W133="SI",X133="SI",Y133="SI"),"Suficiente",IF(OR(V133="NO",W133="NO",X133="NO",Y133="NO"),"Deficiente",IF(OR(V133="",W133="",X133="",Y133=""),"Falta Valorar el Control",""))),"")</f>
        <v/>
      </c>
      <c r="AA133" s="33">
        <v>0</v>
      </c>
      <c r="AB133" s="33">
        <v>0</v>
      </c>
      <c r="AC133" s="125"/>
      <c r="AD133" s="57"/>
      <c r="AE133" s="57"/>
      <c r="AF133" s="63"/>
      <c r="AG133" s="63"/>
      <c r="AH133" s="82"/>
      <c r="AI133" s="82"/>
      <c r="AJ133" s="78"/>
      <c r="AK133" s="78"/>
      <c r="AL133" s="78"/>
      <c r="AM133" s="80"/>
      <c r="AN133" s="80"/>
      <c r="AO133" s="80"/>
      <c r="AP133" s="80"/>
      <c r="AQ133" s="76"/>
      <c r="AR133" s="113"/>
      <c r="AS133" s="58"/>
    </row>
    <row r="134" spans="1:45" ht="15" customHeight="1">
      <c r="A134" s="121"/>
      <c r="B134" s="67"/>
      <c r="C134" s="68"/>
      <c r="D134" s="122"/>
      <c r="E134" s="69"/>
      <c r="F134" s="68"/>
      <c r="G134" s="91"/>
      <c r="H134" s="132"/>
      <c r="I134" s="142">
        <v>1.2</v>
      </c>
      <c r="J134" s="62" t="s">
        <v>459</v>
      </c>
      <c r="K134" s="58" t="s">
        <v>48</v>
      </c>
      <c r="L134" s="58" t="s">
        <v>62</v>
      </c>
      <c r="M134" s="62"/>
      <c r="N134" s="63"/>
      <c r="O134" s="63"/>
      <c r="P134" s="90"/>
      <c r="Q134" s="58" t="s">
        <v>55</v>
      </c>
      <c r="R134" s="59">
        <v>3</v>
      </c>
      <c r="S134" s="35" t="s">
        <v>63</v>
      </c>
      <c r="T134" s="30"/>
      <c r="U134" s="31"/>
      <c r="V134" s="31"/>
      <c r="W134" s="31"/>
      <c r="X134" s="31"/>
      <c r="Y134" s="31"/>
      <c r="Z134" s="36" t="str">
        <f t="shared" si="2"/>
        <v/>
      </c>
      <c r="AA134" s="33">
        <v>0</v>
      </c>
      <c r="AB134" s="33">
        <v>0</v>
      </c>
      <c r="AC134" s="125"/>
      <c r="AD134" s="57"/>
      <c r="AE134" s="57"/>
      <c r="AF134" s="63"/>
      <c r="AG134" s="63"/>
      <c r="AH134" s="82"/>
      <c r="AI134" s="82"/>
      <c r="AJ134" s="78"/>
      <c r="AK134" s="78"/>
      <c r="AL134" s="78"/>
      <c r="AM134" s="80"/>
      <c r="AN134" s="80"/>
      <c r="AO134" s="80"/>
      <c r="AP134" s="80"/>
      <c r="AQ134" s="76"/>
      <c r="AR134" s="113" t="s">
        <v>463</v>
      </c>
      <c r="AS134" s="58">
        <v>50</v>
      </c>
    </row>
    <row r="135" spans="1:45" ht="15" customHeight="1">
      <c r="A135" s="121"/>
      <c r="B135" s="67"/>
      <c r="C135" s="68"/>
      <c r="D135" s="122"/>
      <c r="E135" s="69"/>
      <c r="F135" s="68"/>
      <c r="G135" s="91"/>
      <c r="H135" s="132"/>
      <c r="I135" s="142"/>
      <c r="J135" s="62"/>
      <c r="K135" s="58"/>
      <c r="L135" s="58"/>
      <c r="M135" s="62"/>
      <c r="N135" s="63"/>
      <c r="O135" s="63"/>
      <c r="P135" s="90"/>
      <c r="Q135" s="58"/>
      <c r="R135" s="60"/>
      <c r="S135" s="35" t="s">
        <v>64</v>
      </c>
      <c r="T135" s="30"/>
      <c r="U135" s="31" t="s">
        <v>54</v>
      </c>
      <c r="V135" s="31" t="s">
        <v>51</v>
      </c>
      <c r="W135" s="31" t="s">
        <v>51</v>
      </c>
      <c r="X135" s="31" t="s">
        <v>51</v>
      </c>
      <c r="Y135" s="31" t="s">
        <v>51</v>
      </c>
      <c r="Z135" s="36" t="str">
        <f t="shared" si="2"/>
        <v/>
      </c>
      <c r="AA135" s="33">
        <v>0</v>
      </c>
      <c r="AB135" s="33">
        <v>0</v>
      </c>
      <c r="AC135" s="125"/>
      <c r="AD135" s="57"/>
      <c r="AE135" s="57"/>
      <c r="AF135" s="63"/>
      <c r="AG135" s="63"/>
      <c r="AH135" s="82"/>
      <c r="AI135" s="82"/>
      <c r="AJ135" s="78"/>
      <c r="AK135" s="78"/>
      <c r="AL135" s="78"/>
      <c r="AM135" s="80"/>
      <c r="AN135" s="80"/>
      <c r="AO135" s="80"/>
      <c r="AP135" s="80"/>
      <c r="AQ135" s="76"/>
      <c r="AR135" s="114"/>
      <c r="AS135" s="118"/>
    </row>
    <row r="136" spans="1:45" ht="15" customHeight="1">
      <c r="A136" s="121"/>
      <c r="B136" s="67"/>
      <c r="C136" s="68"/>
      <c r="D136" s="122"/>
      <c r="E136" s="69"/>
      <c r="F136" s="68"/>
      <c r="G136" s="91"/>
      <c r="H136" s="132"/>
      <c r="I136" s="142"/>
      <c r="J136" s="62"/>
      <c r="K136" s="58"/>
      <c r="L136" s="58"/>
      <c r="M136" s="62"/>
      <c r="N136" s="63"/>
      <c r="O136" s="63"/>
      <c r="P136" s="90"/>
      <c r="Q136" s="58"/>
      <c r="R136" s="60"/>
      <c r="S136" s="35" t="s">
        <v>65</v>
      </c>
      <c r="T136" s="30"/>
      <c r="U136" s="31" t="s">
        <v>186</v>
      </c>
      <c r="V136" s="31" t="s">
        <v>55</v>
      </c>
      <c r="W136" s="31" t="s">
        <v>55</v>
      </c>
      <c r="X136" s="31" t="s">
        <v>51</v>
      </c>
      <c r="Y136" s="31" t="s">
        <v>51</v>
      </c>
      <c r="Z136" s="36" t="str">
        <f t="shared" si="2"/>
        <v/>
      </c>
      <c r="AA136" s="33">
        <v>0</v>
      </c>
      <c r="AB136" s="33">
        <v>0</v>
      </c>
      <c r="AC136" s="125"/>
      <c r="AD136" s="57"/>
      <c r="AE136" s="57"/>
      <c r="AF136" s="63"/>
      <c r="AG136" s="63"/>
      <c r="AH136" s="82"/>
      <c r="AI136" s="82"/>
      <c r="AJ136" s="78"/>
      <c r="AK136" s="78"/>
      <c r="AL136" s="78"/>
      <c r="AM136" s="80"/>
      <c r="AN136" s="80"/>
      <c r="AO136" s="80"/>
      <c r="AP136" s="80"/>
      <c r="AQ136" s="76"/>
      <c r="AR136" s="114"/>
      <c r="AS136" s="118"/>
    </row>
    <row r="137" spans="1:45" ht="15" customHeight="1">
      <c r="A137" s="121"/>
      <c r="B137" s="67"/>
      <c r="C137" s="68"/>
      <c r="D137" s="122"/>
      <c r="E137" s="69"/>
      <c r="F137" s="68"/>
      <c r="G137" s="91"/>
      <c r="H137" s="132"/>
      <c r="I137" s="142"/>
      <c r="J137" s="62"/>
      <c r="K137" s="58"/>
      <c r="L137" s="58"/>
      <c r="M137" s="62"/>
      <c r="N137" s="63"/>
      <c r="O137" s="63"/>
      <c r="P137" s="90"/>
      <c r="Q137" s="58"/>
      <c r="R137" s="60"/>
      <c r="S137" s="35" t="s">
        <v>67</v>
      </c>
      <c r="T137" s="30"/>
      <c r="U137" s="31"/>
      <c r="V137" s="31"/>
      <c r="W137" s="31"/>
      <c r="X137" s="31"/>
      <c r="Y137" s="31"/>
      <c r="Z137" s="36" t="str">
        <f t="shared" si="2"/>
        <v/>
      </c>
      <c r="AA137" s="33">
        <v>0</v>
      </c>
      <c r="AB137" s="33">
        <v>0</v>
      </c>
      <c r="AC137" s="125"/>
      <c r="AD137" s="57"/>
      <c r="AE137" s="57"/>
      <c r="AF137" s="63"/>
      <c r="AG137" s="63"/>
      <c r="AH137" s="82"/>
      <c r="AI137" s="82"/>
      <c r="AJ137" s="78"/>
      <c r="AK137" s="78"/>
      <c r="AL137" s="78"/>
      <c r="AM137" s="80"/>
      <c r="AN137" s="80"/>
      <c r="AO137" s="80"/>
      <c r="AP137" s="80"/>
      <c r="AQ137" s="76"/>
      <c r="AR137" s="114"/>
      <c r="AS137" s="118"/>
    </row>
    <row r="138" spans="1:45" ht="15" customHeight="1">
      <c r="A138" s="121"/>
      <c r="B138" s="67"/>
      <c r="C138" s="68"/>
      <c r="D138" s="122"/>
      <c r="E138" s="69"/>
      <c r="F138" s="68"/>
      <c r="G138" s="91"/>
      <c r="H138" s="132"/>
      <c r="I138" s="142"/>
      <c r="J138" s="62"/>
      <c r="K138" s="58"/>
      <c r="L138" s="58"/>
      <c r="M138" s="62"/>
      <c r="N138" s="63"/>
      <c r="O138" s="63"/>
      <c r="P138" s="90"/>
      <c r="Q138" s="58"/>
      <c r="R138" s="60"/>
      <c r="S138" s="35" t="s">
        <v>68</v>
      </c>
      <c r="T138" s="30"/>
      <c r="U138" s="31"/>
      <c r="V138" s="31"/>
      <c r="W138" s="31"/>
      <c r="X138" s="31"/>
      <c r="Y138" s="31"/>
      <c r="Z138" s="36" t="str">
        <f t="shared" si="2"/>
        <v/>
      </c>
      <c r="AA138" s="33">
        <v>0</v>
      </c>
      <c r="AB138" s="33">
        <v>0</v>
      </c>
      <c r="AC138" s="125"/>
      <c r="AD138" s="57"/>
      <c r="AE138" s="57"/>
      <c r="AF138" s="63"/>
      <c r="AG138" s="63"/>
      <c r="AH138" s="82"/>
      <c r="AI138" s="82"/>
      <c r="AJ138" s="78"/>
      <c r="AK138" s="78"/>
      <c r="AL138" s="78"/>
      <c r="AM138" s="80"/>
      <c r="AN138" s="80"/>
      <c r="AO138" s="80"/>
      <c r="AP138" s="80"/>
      <c r="AQ138" s="76"/>
      <c r="AR138" s="114"/>
      <c r="AS138" s="118"/>
    </row>
    <row r="139" spans="1:45" ht="15" customHeight="1">
      <c r="A139" s="121"/>
      <c r="B139" s="67"/>
      <c r="C139" s="68"/>
      <c r="D139" s="122"/>
      <c r="E139" s="69"/>
      <c r="F139" s="68"/>
      <c r="G139" s="91"/>
      <c r="H139" s="132"/>
      <c r="I139" s="142">
        <v>1.3</v>
      </c>
      <c r="J139" s="62" t="s">
        <v>460</v>
      </c>
      <c r="K139" s="58" t="s">
        <v>137</v>
      </c>
      <c r="L139" s="58" t="s">
        <v>62</v>
      </c>
      <c r="M139" s="62"/>
      <c r="N139" s="63"/>
      <c r="O139" s="63"/>
      <c r="P139" s="90"/>
      <c r="Q139" s="58" t="s">
        <v>55</v>
      </c>
      <c r="R139" s="59">
        <v>3</v>
      </c>
      <c r="S139" s="35" t="s">
        <v>71</v>
      </c>
      <c r="T139" s="30"/>
      <c r="U139" s="31"/>
      <c r="V139" s="31"/>
      <c r="W139" s="31"/>
      <c r="X139" s="31"/>
      <c r="Y139" s="31"/>
      <c r="Z139" s="36" t="str">
        <f t="shared" si="2"/>
        <v/>
      </c>
      <c r="AA139" s="33">
        <v>0</v>
      </c>
      <c r="AB139" s="33">
        <v>0</v>
      </c>
      <c r="AC139" s="125"/>
      <c r="AD139" s="57"/>
      <c r="AE139" s="57"/>
      <c r="AF139" s="63"/>
      <c r="AG139" s="63"/>
      <c r="AH139" s="82"/>
      <c r="AI139" s="82"/>
      <c r="AJ139" s="78"/>
      <c r="AK139" s="78"/>
      <c r="AL139" s="78"/>
      <c r="AM139" s="80"/>
      <c r="AN139" s="80"/>
      <c r="AO139" s="80"/>
      <c r="AP139" s="80"/>
      <c r="AQ139" s="76"/>
      <c r="AR139" s="113" t="s">
        <v>464</v>
      </c>
      <c r="AS139" s="58">
        <v>50</v>
      </c>
    </row>
    <row r="140" spans="1:45" ht="15" customHeight="1">
      <c r="A140" s="121"/>
      <c r="B140" s="67"/>
      <c r="C140" s="68"/>
      <c r="D140" s="122"/>
      <c r="E140" s="69"/>
      <c r="F140" s="68"/>
      <c r="G140" s="91"/>
      <c r="H140" s="132"/>
      <c r="I140" s="142"/>
      <c r="J140" s="62"/>
      <c r="K140" s="58"/>
      <c r="L140" s="58"/>
      <c r="M140" s="62"/>
      <c r="N140" s="63"/>
      <c r="O140" s="63"/>
      <c r="P140" s="90"/>
      <c r="Q140" s="58"/>
      <c r="R140" s="60"/>
      <c r="S140" s="35" t="s">
        <v>72</v>
      </c>
      <c r="T140" s="30"/>
      <c r="U140" s="31"/>
      <c r="V140" s="31"/>
      <c r="W140" s="31"/>
      <c r="X140" s="31"/>
      <c r="Y140" s="31"/>
      <c r="Z140" s="36" t="str">
        <f t="shared" si="2"/>
        <v/>
      </c>
      <c r="AA140" s="33">
        <v>0</v>
      </c>
      <c r="AB140" s="33">
        <v>0</v>
      </c>
      <c r="AC140" s="125"/>
      <c r="AD140" s="57"/>
      <c r="AE140" s="57"/>
      <c r="AF140" s="63"/>
      <c r="AG140" s="63"/>
      <c r="AH140" s="82"/>
      <c r="AI140" s="82"/>
      <c r="AJ140" s="78"/>
      <c r="AK140" s="78"/>
      <c r="AL140" s="78"/>
      <c r="AM140" s="80"/>
      <c r="AN140" s="80"/>
      <c r="AO140" s="80"/>
      <c r="AP140" s="80"/>
      <c r="AQ140" s="76"/>
      <c r="AR140" s="114"/>
      <c r="AS140" s="118"/>
    </row>
    <row r="141" spans="1:45" ht="15" customHeight="1">
      <c r="A141" s="121"/>
      <c r="B141" s="67"/>
      <c r="C141" s="68"/>
      <c r="D141" s="122"/>
      <c r="E141" s="69"/>
      <c r="F141" s="68"/>
      <c r="G141" s="91"/>
      <c r="H141" s="132"/>
      <c r="I141" s="142"/>
      <c r="J141" s="62"/>
      <c r="K141" s="58"/>
      <c r="L141" s="58"/>
      <c r="M141" s="62"/>
      <c r="N141" s="63"/>
      <c r="O141" s="63"/>
      <c r="P141" s="90"/>
      <c r="Q141" s="58"/>
      <c r="R141" s="60"/>
      <c r="S141" s="35" t="s">
        <v>73</v>
      </c>
      <c r="T141" s="30"/>
      <c r="U141" s="31"/>
      <c r="V141" s="31"/>
      <c r="W141" s="31"/>
      <c r="X141" s="31"/>
      <c r="Y141" s="31"/>
      <c r="Z141" s="36" t="str">
        <f t="shared" si="2"/>
        <v/>
      </c>
      <c r="AA141" s="33">
        <v>0</v>
      </c>
      <c r="AB141" s="33">
        <v>0</v>
      </c>
      <c r="AC141" s="125"/>
      <c r="AD141" s="57"/>
      <c r="AE141" s="57"/>
      <c r="AF141" s="63"/>
      <c r="AG141" s="63"/>
      <c r="AH141" s="82"/>
      <c r="AI141" s="82"/>
      <c r="AJ141" s="78"/>
      <c r="AK141" s="78"/>
      <c r="AL141" s="78"/>
      <c r="AM141" s="80"/>
      <c r="AN141" s="80"/>
      <c r="AO141" s="80"/>
      <c r="AP141" s="80"/>
      <c r="AQ141" s="76"/>
      <c r="AR141" s="114"/>
      <c r="AS141" s="118"/>
    </row>
    <row r="142" spans="1:45" ht="15" customHeight="1">
      <c r="A142" s="121"/>
      <c r="B142" s="67"/>
      <c r="C142" s="68"/>
      <c r="D142" s="122"/>
      <c r="E142" s="69"/>
      <c r="F142" s="68"/>
      <c r="G142" s="91"/>
      <c r="H142" s="132"/>
      <c r="I142" s="142"/>
      <c r="J142" s="62"/>
      <c r="K142" s="58"/>
      <c r="L142" s="58"/>
      <c r="M142" s="62"/>
      <c r="N142" s="63"/>
      <c r="O142" s="63"/>
      <c r="P142" s="90"/>
      <c r="Q142" s="58"/>
      <c r="R142" s="60"/>
      <c r="S142" s="35" t="s">
        <v>74</v>
      </c>
      <c r="T142" s="30"/>
      <c r="U142" s="31"/>
      <c r="V142" s="31"/>
      <c r="W142" s="31"/>
      <c r="X142" s="31"/>
      <c r="Y142" s="31"/>
      <c r="Z142" s="36" t="str">
        <f t="shared" si="2"/>
        <v/>
      </c>
      <c r="AA142" s="33">
        <v>0</v>
      </c>
      <c r="AB142" s="33">
        <v>0</v>
      </c>
      <c r="AC142" s="125"/>
      <c r="AD142" s="57"/>
      <c r="AE142" s="57"/>
      <c r="AF142" s="63"/>
      <c r="AG142" s="63"/>
      <c r="AH142" s="82"/>
      <c r="AI142" s="82"/>
      <c r="AJ142" s="78"/>
      <c r="AK142" s="78"/>
      <c r="AL142" s="78"/>
      <c r="AM142" s="80"/>
      <c r="AN142" s="80"/>
      <c r="AO142" s="80"/>
      <c r="AP142" s="80"/>
      <c r="AQ142" s="76"/>
      <c r="AR142" s="114"/>
      <c r="AS142" s="118"/>
    </row>
    <row r="143" spans="1:45" ht="15" customHeight="1">
      <c r="A143" s="121"/>
      <c r="B143" s="67"/>
      <c r="C143" s="68"/>
      <c r="D143" s="122"/>
      <c r="E143" s="69"/>
      <c r="F143" s="68"/>
      <c r="G143" s="91"/>
      <c r="H143" s="132"/>
      <c r="I143" s="142"/>
      <c r="J143" s="62"/>
      <c r="K143" s="58"/>
      <c r="L143" s="58"/>
      <c r="M143" s="62"/>
      <c r="N143" s="63"/>
      <c r="O143" s="63"/>
      <c r="P143" s="90"/>
      <c r="Q143" s="58"/>
      <c r="R143" s="60"/>
      <c r="S143" s="35" t="s">
        <v>75</v>
      </c>
      <c r="T143" s="30"/>
      <c r="U143" s="31"/>
      <c r="V143" s="31"/>
      <c r="W143" s="31"/>
      <c r="X143" s="31"/>
      <c r="Y143" s="31"/>
      <c r="Z143" s="36" t="str">
        <f t="shared" si="2"/>
        <v/>
      </c>
      <c r="AA143" s="33">
        <v>0</v>
      </c>
      <c r="AB143" s="33">
        <v>0</v>
      </c>
      <c r="AC143" s="125"/>
      <c r="AD143" s="57"/>
      <c r="AE143" s="57"/>
      <c r="AF143" s="63"/>
      <c r="AG143" s="63"/>
      <c r="AH143" s="82"/>
      <c r="AI143" s="82"/>
      <c r="AJ143" s="78"/>
      <c r="AK143" s="78"/>
      <c r="AL143" s="78"/>
      <c r="AM143" s="80"/>
      <c r="AN143" s="80"/>
      <c r="AO143" s="80"/>
      <c r="AP143" s="80"/>
      <c r="AQ143" s="76"/>
      <c r="AR143" s="114"/>
      <c r="AS143" s="118"/>
    </row>
    <row r="144" spans="1:45" ht="15" hidden="1" customHeight="1">
      <c r="A144" s="121"/>
      <c r="B144" s="67"/>
      <c r="C144" s="68"/>
      <c r="D144" s="122"/>
      <c r="E144" s="69"/>
      <c r="F144" s="68"/>
      <c r="G144" s="91"/>
      <c r="H144" s="132"/>
      <c r="I144" s="142">
        <v>1.4</v>
      </c>
      <c r="J144" s="62" t="s">
        <v>461</v>
      </c>
      <c r="K144" s="58" t="s">
        <v>137</v>
      </c>
      <c r="L144" s="58" t="s">
        <v>62</v>
      </c>
      <c r="M144" s="62"/>
      <c r="N144" s="63"/>
      <c r="O144" s="63"/>
      <c r="P144" s="90"/>
      <c r="Q144" s="58" t="s">
        <v>55</v>
      </c>
      <c r="R144" s="59">
        <v>3</v>
      </c>
      <c r="S144" s="35" t="s">
        <v>76</v>
      </c>
      <c r="T144" s="30"/>
      <c r="U144" s="31"/>
      <c r="V144" s="31"/>
      <c r="W144" s="31"/>
      <c r="X144" s="31"/>
      <c r="Y144" s="31"/>
      <c r="Z144" s="36" t="str">
        <f t="shared" si="2"/>
        <v/>
      </c>
      <c r="AA144" s="33">
        <v>0</v>
      </c>
      <c r="AB144" s="33">
        <v>0</v>
      </c>
      <c r="AC144" s="125"/>
      <c r="AD144" s="57"/>
      <c r="AE144" s="57"/>
      <c r="AF144" s="63"/>
      <c r="AG144" s="63"/>
      <c r="AH144" s="82"/>
      <c r="AI144" s="82"/>
      <c r="AJ144" s="78"/>
      <c r="AK144" s="78"/>
      <c r="AL144" s="78"/>
      <c r="AM144" s="80"/>
      <c r="AN144" s="80"/>
      <c r="AO144" s="80"/>
      <c r="AP144" s="80"/>
      <c r="AQ144" s="76"/>
      <c r="AR144" s="113" t="s">
        <v>465</v>
      </c>
      <c r="AS144" s="58">
        <v>50</v>
      </c>
    </row>
    <row r="145" spans="1:45" ht="15" hidden="1" customHeight="1">
      <c r="A145" s="121"/>
      <c r="B145" s="67"/>
      <c r="C145" s="68"/>
      <c r="D145" s="122"/>
      <c r="E145" s="69"/>
      <c r="F145" s="68"/>
      <c r="G145" s="91"/>
      <c r="H145" s="132"/>
      <c r="I145" s="142"/>
      <c r="J145" s="62"/>
      <c r="K145" s="58"/>
      <c r="L145" s="58"/>
      <c r="M145" s="62"/>
      <c r="N145" s="63"/>
      <c r="O145" s="63"/>
      <c r="P145" s="90"/>
      <c r="Q145" s="58"/>
      <c r="R145" s="60"/>
      <c r="S145" s="35" t="s">
        <v>77</v>
      </c>
      <c r="T145" s="30"/>
      <c r="U145" s="31"/>
      <c r="V145" s="31"/>
      <c r="W145" s="31"/>
      <c r="X145" s="31"/>
      <c r="Y145" s="31"/>
      <c r="Z145" s="36" t="str">
        <f t="shared" si="2"/>
        <v/>
      </c>
      <c r="AA145" s="33">
        <v>0</v>
      </c>
      <c r="AB145" s="33">
        <v>0</v>
      </c>
      <c r="AC145" s="125"/>
      <c r="AD145" s="57"/>
      <c r="AE145" s="57"/>
      <c r="AF145" s="63"/>
      <c r="AG145" s="63"/>
      <c r="AH145" s="82"/>
      <c r="AI145" s="82"/>
      <c r="AJ145" s="78"/>
      <c r="AK145" s="78"/>
      <c r="AL145" s="78"/>
      <c r="AM145" s="80"/>
      <c r="AN145" s="80"/>
      <c r="AO145" s="80"/>
      <c r="AP145" s="80"/>
      <c r="AQ145" s="76"/>
      <c r="AR145" s="114"/>
      <c r="AS145" s="118"/>
    </row>
    <row r="146" spans="1:45" ht="15" hidden="1" customHeight="1">
      <c r="A146" s="121"/>
      <c r="B146" s="67"/>
      <c r="C146" s="68"/>
      <c r="D146" s="122"/>
      <c r="E146" s="69"/>
      <c r="F146" s="68"/>
      <c r="G146" s="91"/>
      <c r="H146" s="132"/>
      <c r="I146" s="142"/>
      <c r="J146" s="62"/>
      <c r="K146" s="58"/>
      <c r="L146" s="58"/>
      <c r="M146" s="62"/>
      <c r="N146" s="63"/>
      <c r="O146" s="63"/>
      <c r="P146" s="90"/>
      <c r="Q146" s="58"/>
      <c r="R146" s="60"/>
      <c r="S146" s="35" t="s">
        <v>78</v>
      </c>
      <c r="T146" s="30"/>
      <c r="U146" s="31"/>
      <c r="V146" s="31"/>
      <c r="W146" s="31"/>
      <c r="X146" s="31"/>
      <c r="Y146" s="31"/>
      <c r="Z146" s="36" t="str">
        <f t="shared" si="2"/>
        <v/>
      </c>
      <c r="AA146" s="33">
        <v>0</v>
      </c>
      <c r="AB146" s="33">
        <v>0</v>
      </c>
      <c r="AC146" s="125"/>
      <c r="AD146" s="57"/>
      <c r="AE146" s="57"/>
      <c r="AF146" s="63"/>
      <c r="AG146" s="63"/>
      <c r="AH146" s="82"/>
      <c r="AI146" s="82"/>
      <c r="AJ146" s="78"/>
      <c r="AK146" s="78"/>
      <c r="AL146" s="78"/>
      <c r="AM146" s="80"/>
      <c r="AN146" s="80"/>
      <c r="AO146" s="80"/>
      <c r="AP146" s="80"/>
      <c r="AQ146" s="76"/>
      <c r="AR146" s="114"/>
      <c r="AS146" s="118"/>
    </row>
    <row r="147" spans="1:45" ht="15" hidden="1" customHeight="1">
      <c r="A147" s="121"/>
      <c r="B147" s="67"/>
      <c r="C147" s="68"/>
      <c r="D147" s="122"/>
      <c r="E147" s="69"/>
      <c r="F147" s="68"/>
      <c r="G147" s="91"/>
      <c r="H147" s="132"/>
      <c r="I147" s="142"/>
      <c r="J147" s="62"/>
      <c r="K147" s="58"/>
      <c r="L147" s="58"/>
      <c r="M147" s="62"/>
      <c r="N147" s="63"/>
      <c r="O147" s="63"/>
      <c r="P147" s="90"/>
      <c r="Q147" s="58"/>
      <c r="R147" s="60"/>
      <c r="S147" s="35" t="s">
        <v>79</v>
      </c>
      <c r="T147" s="30"/>
      <c r="U147" s="31"/>
      <c r="V147" s="31"/>
      <c r="W147" s="31"/>
      <c r="X147" s="31"/>
      <c r="Y147" s="31"/>
      <c r="Z147" s="36" t="str">
        <f t="shared" si="2"/>
        <v/>
      </c>
      <c r="AA147" s="33">
        <v>0</v>
      </c>
      <c r="AB147" s="33">
        <v>0</v>
      </c>
      <c r="AC147" s="125"/>
      <c r="AD147" s="57"/>
      <c r="AE147" s="57"/>
      <c r="AF147" s="63"/>
      <c r="AG147" s="63"/>
      <c r="AH147" s="82"/>
      <c r="AI147" s="82"/>
      <c r="AJ147" s="78"/>
      <c r="AK147" s="78"/>
      <c r="AL147" s="78"/>
      <c r="AM147" s="80"/>
      <c r="AN147" s="80"/>
      <c r="AO147" s="80"/>
      <c r="AP147" s="80"/>
      <c r="AQ147" s="76"/>
      <c r="AR147" s="114"/>
      <c r="AS147" s="118"/>
    </row>
    <row r="148" spans="1:45" ht="57" customHeight="1">
      <c r="A148" s="121"/>
      <c r="B148" s="67"/>
      <c r="C148" s="68"/>
      <c r="D148" s="122"/>
      <c r="E148" s="69"/>
      <c r="F148" s="68"/>
      <c r="G148" s="91"/>
      <c r="H148" s="132"/>
      <c r="I148" s="142"/>
      <c r="J148" s="62"/>
      <c r="K148" s="58"/>
      <c r="L148" s="58"/>
      <c r="M148" s="62"/>
      <c r="N148" s="63"/>
      <c r="O148" s="63"/>
      <c r="P148" s="90"/>
      <c r="Q148" s="58"/>
      <c r="R148" s="60"/>
      <c r="S148" s="35" t="s">
        <v>80</v>
      </c>
      <c r="T148" s="30"/>
      <c r="U148" s="31"/>
      <c r="V148" s="31"/>
      <c r="W148" s="31"/>
      <c r="X148" s="31"/>
      <c r="Y148" s="31"/>
      <c r="Z148" s="36" t="str">
        <f t="shared" si="2"/>
        <v/>
      </c>
      <c r="AA148" s="33">
        <v>0</v>
      </c>
      <c r="AB148" s="33">
        <v>0</v>
      </c>
      <c r="AC148" s="125"/>
      <c r="AD148" s="57"/>
      <c r="AE148" s="57"/>
      <c r="AF148" s="63"/>
      <c r="AG148" s="63"/>
      <c r="AH148" s="82"/>
      <c r="AI148" s="82"/>
      <c r="AJ148" s="78"/>
      <c r="AK148" s="78"/>
      <c r="AL148" s="78"/>
      <c r="AM148" s="80"/>
      <c r="AN148" s="80"/>
      <c r="AO148" s="80"/>
      <c r="AP148" s="80"/>
      <c r="AQ148" s="76"/>
      <c r="AR148" s="114"/>
      <c r="AS148" s="118"/>
    </row>
    <row r="149" spans="1:45" ht="0.75" customHeight="1">
      <c r="A149" s="121"/>
      <c r="B149" s="67"/>
      <c r="C149" s="68"/>
      <c r="D149" s="122"/>
      <c r="E149" s="69"/>
      <c r="F149" s="68"/>
      <c r="G149" s="91"/>
      <c r="H149" s="132"/>
      <c r="I149" s="142">
        <v>1.5</v>
      </c>
      <c r="J149" s="62"/>
      <c r="K149" s="58"/>
      <c r="L149" s="58"/>
      <c r="M149" s="62"/>
      <c r="N149" s="63"/>
      <c r="O149" s="63"/>
      <c r="P149" s="90"/>
      <c r="Q149" s="58"/>
      <c r="R149" s="59">
        <v>0</v>
      </c>
      <c r="S149" s="35" t="s">
        <v>81</v>
      </c>
      <c r="T149" s="30"/>
      <c r="U149" s="31"/>
      <c r="V149" s="31"/>
      <c r="W149" s="31"/>
      <c r="X149" s="31"/>
      <c r="Y149" s="31"/>
      <c r="Z149" s="36" t="str">
        <f t="shared" si="2"/>
        <v/>
      </c>
      <c r="AA149" s="33">
        <v>0</v>
      </c>
      <c r="AB149" s="33">
        <v>0</v>
      </c>
      <c r="AC149" s="125"/>
      <c r="AD149" s="57"/>
      <c r="AE149" s="57"/>
      <c r="AF149" s="63"/>
      <c r="AG149" s="63"/>
      <c r="AH149" s="82"/>
      <c r="AI149" s="82"/>
      <c r="AJ149" s="78"/>
      <c r="AK149" s="78"/>
      <c r="AL149" s="78"/>
      <c r="AM149" s="80"/>
      <c r="AN149" s="80"/>
      <c r="AO149" s="80"/>
      <c r="AP149" s="80"/>
      <c r="AQ149" s="76"/>
      <c r="AR149" s="113"/>
      <c r="AS149" s="58"/>
    </row>
    <row r="150" spans="1:45" ht="17.25" hidden="1" customHeight="1">
      <c r="A150" s="121"/>
      <c r="B150" s="67"/>
      <c r="C150" s="68"/>
      <c r="D150" s="122"/>
      <c r="E150" s="69"/>
      <c r="F150" s="68"/>
      <c r="G150" s="91"/>
      <c r="H150" s="132"/>
      <c r="I150" s="142"/>
      <c r="J150" s="62"/>
      <c r="K150" s="58"/>
      <c r="L150" s="58"/>
      <c r="M150" s="62"/>
      <c r="N150" s="63"/>
      <c r="O150" s="63"/>
      <c r="P150" s="90"/>
      <c r="Q150" s="58"/>
      <c r="R150" s="60"/>
      <c r="S150" s="35" t="s">
        <v>82</v>
      </c>
      <c r="T150" s="30"/>
      <c r="U150" s="31"/>
      <c r="V150" s="31"/>
      <c r="W150" s="31"/>
      <c r="X150" s="31"/>
      <c r="Y150" s="31"/>
      <c r="Z150" s="36" t="str">
        <f t="shared" si="2"/>
        <v/>
      </c>
      <c r="AA150" s="33">
        <v>0</v>
      </c>
      <c r="AB150" s="33">
        <v>0</v>
      </c>
      <c r="AC150" s="125"/>
      <c r="AD150" s="57"/>
      <c r="AE150" s="57"/>
      <c r="AF150" s="63"/>
      <c r="AG150" s="63"/>
      <c r="AH150" s="82"/>
      <c r="AI150" s="82"/>
      <c r="AJ150" s="78"/>
      <c r="AK150" s="78"/>
      <c r="AL150" s="78"/>
      <c r="AM150" s="80"/>
      <c r="AN150" s="80"/>
      <c r="AO150" s="80"/>
      <c r="AP150" s="80"/>
      <c r="AQ150" s="76"/>
      <c r="AR150" s="114"/>
      <c r="AS150" s="118"/>
    </row>
    <row r="151" spans="1:45" ht="17.25" hidden="1" customHeight="1">
      <c r="A151" s="121"/>
      <c r="B151" s="67"/>
      <c r="C151" s="68"/>
      <c r="D151" s="122"/>
      <c r="E151" s="69"/>
      <c r="F151" s="68"/>
      <c r="G151" s="91"/>
      <c r="H151" s="132"/>
      <c r="I151" s="142"/>
      <c r="J151" s="62"/>
      <c r="K151" s="58"/>
      <c r="L151" s="58"/>
      <c r="M151" s="62"/>
      <c r="N151" s="63"/>
      <c r="O151" s="63"/>
      <c r="P151" s="90"/>
      <c r="Q151" s="58"/>
      <c r="R151" s="60"/>
      <c r="S151" s="35" t="s">
        <v>83</v>
      </c>
      <c r="T151" s="30"/>
      <c r="U151" s="31"/>
      <c r="V151" s="31"/>
      <c r="W151" s="31"/>
      <c r="X151" s="31"/>
      <c r="Y151" s="31"/>
      <c r="Z151" s="36" t="str">
        <f t="shared" si="2"/>
        <v/>
      </c>
      <c r="AA151" s="33">
        <v>0</v>
      </c>
      <c r="AB151" s="33">
        <v>0</v>
      </c>
      <c r="AC151" s="125"/>
      <c r="AD151" s="57"/>
      <c r="AE151" s="57"/>
      <c r="AF151" s="63"/>
      <c r="AG151" s="63"/>
      <c r="AH151" s="82"/>
      <c r="AI151" s="82"/>
      <c r="AJ151" s="78"/>
      <c r="AK151" s="78"/>
      <c r="AL151" s="78"/>
      <c r="AM151" s="80"/>
      <c r="AN151" s="80"/>
      <c r="AO151" s="80"/>
      <c r="AP151" s="80"/>
      <c r="AQ151" s="76"/>
      <c r="AR151" s="114"/>
      <c r="AS151" s="118"/>
    </row>
    <row r="152" spans="1:45" ht="18" hidden="1" customHeight="1">
      <c r="A152" s="121"/>
      <c r="B152" s="67"/>
      <c r="C152" s="68"/>
      <c r="D152" s="122"/>
      <c r="E152" s="69"/>
      <c r="F152" s="68"/>
      <c r="G152" s="91"/>
      <c r="H152" s="132"/>
      <c r="I152" s="142"/>
      <c r="J152" s="62"/>
      <c r="K152" s="58"/>
      <c r="L152" s="58"/>
      <c r="M152" s="62"/>
      <c r="N152" s="63"/>
      <c r="O152" s="63"/>
      <c r="P152" s="90"/>
      <c r="Q152" s="58"/>
      <c r="R152" s="60"/>
      <c r="S152" s="35" t="s">
        <v>84</v>
      </c>
      <c r="T152" s="30"/>
      <c r="U152" s="31"/>
      <c r="V152" s="31"/>
      <c r="W152" s="31"/>
      <c r="X152" s="31"/>
      <c r="Y152" s="31"/>
      <c r="Z152" s="36" t="str">
        <f t="shared" si="2"/>
        <v/>
      </c>
      <c r="AA152" s="33">
        <v>0</v>
      </c>
      <c r="AB152" s="33">
        <v>0</v>
      </c>
      <c r="AC152" s="125"/>
      <c r="AD152" s="57"/>
      <c r="AE152" s="57"/>
      <c r="AF152" s="63"/>
      <c r="AG152" s="63"/>
      <c r="AH152" s="82"/>
      <c r="AI152" s="82"/>
      <c r="AJ152" s="78"/>
      <c r="AK152" s="78"/>
      <c r="AL152" s="78"/>
      <c r="AM152" s="80"/>
      <c r="AN152" s="80"/>
      <c r="AO152" s="80"/>
      <c r="AP152" s="80"/>
      <c r="AQ152" s="76"/>
      <c r="AR152" s="114"/>
      <c r="AS152" s="118"/>
    </row>
    <row r="153" spans="1:45" ht="25.5" hidden="1" customHeight="1">
      <c r="A153" s="121"/>
      <c r="B153" s="67"/>
      <c r="C153" s="68"/>
      <c r="D153" s="122"/>
      <c r="E153" s="69"/>
      <c r="F153" s="68"/>
      <c r="G153" s="91"/>
      <c r="H153" s="132"/>
      <c r="I153" s="142"/>
      <c r="J153" s="62"/>
      <c r="K153" s="58"/>
      <c r="L153" s="58"/>
      <c r="M153" s="62"/>
      <c r="N153" s="63"/>
      <c r="O153" s="63"/>
      <c r="P153" s="90"/>
      <c r="Q153" s="58"/>
      <c r="R153" s="60"/>
      <c r="S153" s="35" t="s">
        <v>85</v>
      </c>
      <c r="T153" s="30"/>
      <c r="U153" s="31"/>
      <c r="V153" s="31"/>
      <c r="W153" s="31"/>
      <c r="X153" s="31"/>
      <c r="Y153" s="31"/>
      <c r="Z153" s="36" t="str">
        <f t="shared" si="2"/>
        <v/>
      </c>
      <c r="AA153" s="33">
        <v>0</v>
      </c>
      <c r="AB153" s="33">
        <v>0</v>
      </c>
      <c r="AC153" s="125"/>
      <c r="AD153" s="57"/>
      <c r="AE153" s="57"/>
      <c r="AF153" s="63"/>
      <c r="AG153" s="63"/>
      <c r="AH153" s="82"/>
      <c r="AI153" s="82"/>
      <c r="AJ153" s="78"/>
      <c r="AK153" s="78"/>
      <c r="AL153" s="78"/>
      <c r="AM153" s="80"/>
      <c r="AN153" s="80"/>
      <c r="AO153" s="80"/>
      <c r="AP153" s="80"/>
      <c r="AQ153" s="76"/>
      <c r="AR153" s="114"/>
      <c r="AS153" s="118"/>
    </row>
    <row r="154" spans="1:45" ht="15" customHeight="1">
      <c r="A154" s="66" t="s">
        <v>375</v>
      </c>
      <c r="B154" s="67" t="s">
        <v>788</v>
      </c>
      <c r="C154" s="68" t="s">
        <v>43</v>
      </c>
      <c r="D154" s="68" t="s">
        <v>231</v>
      </c>
      <c r="E154" s="111" t="s">
        <v>789</v>
      </c>
      <c r="F154" s="68" t="s">
        <v>87</v>
      </c>
      <c r="G154" s="91" t="s">
        <v>164</v>
      </c>
      <c r="H154" s="85"/>
      <c r="I154" s="61">
        <v>1.1000000000000001</v>
      </c>
      <c r="J154" s="110" t="s">
        <v>232</v>
      </c>
      <c r="K154" s="58" t="s">
        <v>137</v>
      </c>
      <c r="L154" s="58" t="s">
        <v>62</v>
      </c>
      <c r="M154" s="110" t="s">
        <v>233</v>
      </c>
      <c r="N154" s="63">
        <v>2</v>
      </c>
      <c r="O154" s="63">
        <v>1</v>
      </c>
      <c r="P154" s="89" t="str">
        <f>IF(AND(N154&lt;&gt;"",O154&lt;&gt;""),IF(AND(N154&gt;5,O154&gt;5),"I",IF(AND(N154&lt;=5,O154&gt;5),"II",IF(AND(N154&gt;5,O154&lt;=5),"IV",IF(AND(N154&lt;=5,O154&lt;=5),"III")))),"")</f>
        <v>III</v>
      </c>
      <c r="Q154" s="58" t="s">
        <v>55</v>
      </c>
      <c r="R154" s="59">
        <v>3</v>
      </c>
      <c r="S154" s="29" t="s">
        <v>52</v>
      </c>
      <c r="T154" s="30" t="s">
        <v>53</v>
      </c>
      <c r="U154" s="31" t="s">
        <v>54</v>
      </c>
      <c r="V154" s="31" t="s">
        <v>51</v>
      </c>
      <c r="W154" s="31" t="s">
        <v>51</v>
      </c>
      <c r="X154" s="31" t="s">
        <v>51</v>
      </c>
      <c r="Y154" s="31" t="s">
        <v>51</v>
      </c>
      <c r="Z154" s="32" t="str">
        <f t="shared" si="2"/>
        <v>Suficiente</v>
      </c>
      <c r="AA154" s="33">
        <v>1</v>
      </c>
      <c r="AB154" s="33">
        <v>0</v>
      </c>
      <c r="AC154" s="54" t="str">
        <f>IF(SUM(R154:R178)&gt;=1,IF((SUM(R154:R178)/COUNTA(Q154:Q178))=1,IF(SUM(AA154:AA178)&gt;=1,IF(SUM(AA154:AA178)/(SUM(AA154:AA178)+SUM(AB154:AB178))=100%,"SI","NO"),"NO"),"NO"),"")</f>
        <v>NO</v>
      </c>
      <c r="AD154" s="56" t="str">
        <f>IF($N154=1,"b","")</f>
        <v/>
      </c>
      <c r="AE154" s="56" t="str">
        <f>IF($O154=1,"b","")</f>
        <v>b</v>
      </c>
      <c r="AF154" s="63">
        <v>2</v>
      </c>
      <c r="AG154" s="63">
        <v>1</v>
      </c>
      <c r="AH154" s="81">
        <v>2</v>
      </c>
      <c r="AI154" s="81">
        <v>0</v>
      </c>
      <c r="AJ154" s="77">
        <v>1</v>
      </c>
      <c r="AK154" s="77">
        <v>1</v>
      </c>
      <c r="AL154" s="77">
        <v>2</v>
      </c>
      <c r="AM154" s="79" t="str">
        <f>IF($AL154&gt;=2,IF(AND($AF154="",$AG154=""),"",IF(AND($AF154&gt;5,$AG154&gt;5),"I","")),"")</f>
        <v/>
      </c>
      <c r="AN154" s="79" t="str">
        <f>IF($AL154&gt;=2,IF(AND($AF154="",$AG154=""),"",IF(AND($AF154&lt;6,$AG154&gt;5),"II","")),"")</f>
        <v/>
      </c>
      <c r="AO154" s="79" t="str">
        <f>IF($AL154&gt;=2,IF(AND($AF154="",$AG154=""),"",IF(AND($AF154&lt;6,$AG154&lt;6),"III","")),"")</f>
        <v>III</v>
      </c>
      <c r="AP154" s="79" t="str">
        <f>IF($AL154&gt;=2,IF(AND($AF154="",$AG154=""),"",IF(AND($AF154&gt;5,$AG154&lt;6),"IV","")),"")</f>
        <v/>
      </c>
      <c r="AQ154" s="76" t="s">
        <v>56</v>
      </c>
      <c r="AR154" s="113" t="s">
        <v>790</v>
      </c>
      <c r="AS154" s="58">
        <v>75</v>
      </c>
    </row>
    <row r="155" spans="1:45" ht="15" customHeight="1">
      <c r="A155" s="66"/>
      <c r="B155" s="67"/>
      <c r="C155" s="68"/>
      <c r="D155" s="68"/>
      <c r="E155" s="111"/>
      <c r="F155" s="68"/>
      <c r="G155" s="91"/>
      <c r="H155" s="85"/>
      <c r="I155" s="61"/>
      <c r="J155" s="110"/>
      <c r="K155" s="58"/>
      <c r="L155" s="58"/>
      <c r="M155" s="110"/>
      <c r="N155" s="63"/>
      <c r="O155" s="63"/>
      <c r="P155" s="90"/>
      <c r="Q155" s="58"/>
      <c r="R155" s="60"/>
      <c r="S155" s="29" t="s">
        <v>57</v>
      </c>
      <c r="T155" s="30" t="s">
        <v>58</v>
      </c>
      <c r="U155" s="31" t="s">
        <v>54</v>
      </c>
      <c r="V155" s="31" t="s">
        <v>51</v>
      </c>
      <c r="W155" s="31" t="s">
        <v>51</v>
      </c>
      <c r="X155" s="31" t="s">
        <v>51</v>
      </c>
      <c r="Y155" s="31" t="s">
        <v>51</v>
      </c>
      <c r="Z155" s="32" t="str">
        <f t="shared" si="2"/>
        <v>Suficiente</v>
      </c>
      <c r="AA155" s="33">
        <v>1</v>
      </c>
      <c r="AB155" s="33">
        <v>0</v>
      </c>
      <c r="AC155" s="55"/>
      <c r="AD155" s="57"/>
      <c r="AE155" s="57"/>
      <c r="AF155" s="63"/>
      <c r="AG155" s="63"/>
      <c r="AH155" s="82"/>
      <c r="AI155" s="82"/>
      <c r="AJ155" s="78"/>
      <c r="AK155" s="78"/>
      <c r="AL155" s="78"/>
      <c r="AM155" s="80"/>
      <c r="AN155" s="80"/>
      <c r="AO155" s="80"/>
      <c r="AP155" s="80"/>
      <c r="AQ155" s="76"/>
      <c r="AR155" s="113"/>
      <c r="AS155" s="58"/>
    </row>
    <row r="156" spans="1:45" ht="15" customHeight="1">
      <c r="A156" s="66"/>
      <c r="B156" s="67"/>
      <c r="C156" s="68"/>
      <c r="D156" s="68"/>
      <c r="E156" s="111"/>
      <c r="F156" s="68"/>
      <c r="G156" s="91"/>
      <c r="H156" s="85"/>
      <c r="I156" s="61"/>
      <c r="J156" s="110"/>
      <c r="K156" s="58"/>
      <c r="L156" s="58"/>
      <c r="M156" s="110"/>
      <c r="N156" s="63"/>
      <c r="O156" s="63"/>
      <c r="P156" s="90"/>
      <c r="Q156" s="58"/>
      <c r="R156" s="60"/>
      <c r="S156" s="29" t="s">
        <v>59</v>
      </c>
      <c r="T156" s="30" t="s">
        <v>791</v>
      </c>
      <c r="U156" s="31" t="s">
        <v>54</v>
      </c>
      <c r="V156" s="31" t="s">
        <v>51</v>
      </c>
      <c r="W156" s="31" t="s">
        <v>51</v>
      </c>
      <c r="X156" s="31" t="s">
        <v>51</v>
      </c>
      <c r="Y156" s="31" t="s">
        <v>51</v>
      </c>
      <c r="Z156" s="32" t="str">
        <f t="shared" si="2"/>
        <v>Suficiente</v>
      </c>
      <c r="AA156" s="33">
        <v>1</v>
      </c>
      <c r="AB156" s="33">
        <v>0</v>
      </c>
      <c r="AC156" s="55"/>
      <c r="AD156" s="57"/>
      <c r="AE156" s="57"/>
      <c r="AF156" s="63"/>
      <c r="AG156" s="63"/>
      <c r="AH156" s="82"/>
      <c r="AI156" s="82"/>
      <c r="AJ156" s="78"/>
      <c r="AK156" s="78"/>
      <c r="AL156" s="78"/>
      <c r="AM156" s="80"/>
      <c r="AN156" s="80"/>
      <c r="AO156" s="80"/>
      <c r="AP156" s="80"/>
      <c r="AQ156" s="76"/>
      <c r="AR156" s="113"/>
      <c r="AS156" s="58"/>
    </row>
    <row r="157" spans="1:45" ht="15" customHeight="1">
      <c r="A157" s="66"/>
      <c r="B157" s="67"/>
      <c r="C157" s="68"/>
      <c r="D157" s="68"/>
      <c r="E157" s="111"/>
      <c r="F157" s="68"/>
      <c r="G157" s="91"/>
      <c r="H157" s="85"/>
      <c r="I157" s="61"/>
      <c r="J157" s="110"/>
      <c r="K157" s="58"/>
      <c r="L157" s="58"/>
      <c r="M157" s="110"/>
      <c r="N157" s="63"/>
      <c r="O157" s="63"/>
      <c r="P157" s="90"/>
      <c r="Q157" s="58"/>
      <c r="R157" s="60"/>
      <c r="S157" s="29" t="s">
        <v>60</v>
      </c>
      <c r="T157" s="30"/>
      <c r="U157" s="31"/>
      <c r="V157" s="31"/>
      <c r="W157" s="31"/>
      <c r="X157" s="31"/>
      <c r="Y157" s="31"/>
      <c r="Z157" s="32" t="str">
        <f t="shared" si="2"/>
        <v/>
      </c>
      <c r="AA157" s="33">
        <v>0</v>
      </c>
      <c r="AB157" s="33">
        <v>0</v>
      </c>
      <c r="AC157" s="55"/>
      <c r="AD157" s="57"/>
      <c r="AE157" s="57"/>
      <c r="AF157" s="63"/>
      <c r="AG157" s="63"/>
      <c r="AH157" s="82"/>
      <c r="AI157" s="82"/>
      <c r="AJ157" s="78"/>
      <c r="AK157" s="78"/>
      <c r="AL157" s="78"/>
      <c r="AM157" s="80"/>
      <c r="AN157" s="80"/>
      <c r="AO157" s="80"/>
      <c r="AP157" s="80"/>
      <c r="AQ157" s="76"/>
      <c r="AR157" s="113"/>
      <c r="AS157" s="58"/>
    </row>
    <row r="158" spans="1:45" ht="30" customHeight="1">
      <c r="A158" s="66"/>
      <c r="B158" s="67"/>
      <c r="C158" s="68"/>
      <c r="D158" s="68"/>
      <c r="E158" s="111"/>
      <c r="F158" s="68"/>
      <c r="G158" s="91"/>
      <c r="H158" s="85"/>
      <c r="I158" s="61"/>
      <c r="J158" s="110"/>
      <c r="K158" s="58"/>
      <c r="L158" s="58"/>
      <c r="M158" s="110"/>
      <c r="N158" s="63"/>
      <c r="O158" s="63"/>
      <c r="P158" s="90"/>
      <c r="Q158" s="58"/>
      <c r="R158" s="60"/>
      <c r="S158" s="29" t="s">
        <v>61</v>
      </c>
      <c r="T158" s="30"/>
      <c r="U158" s="31"/>
      <c r="V158" s="31"/>
      <c r="W158" s="31"/>
      <c r="X158" s="31"/>
      <c r="Y158" s="31"/>
      <c r="Z158" s="32" t="str">
        <f t="shared" si="2"/>
        <v/>
      </c>
      <c r="AA158" s="33">
        <v>0</v>
      </c>
      <c r="AB158" s="33">
        <v>0</v>
      </c>
      <c r="AC158" s="55"/>
      <c r="AD158" s="57"/>
      <c r="AE158" s="57"/>
      <c r="AF158" s="63"/>
      <c r="AG158" s="63"/>
      <c r="AH158" s="82"/>
      <c r="AI158" s="82"/>
      <c r="AJ158" s="78"/>
      <c r="AK158" s="78"/>
      <c r="AL158" s="78"/>
      <c r="AM158" s="80"/>
      <c r="AN158" s="80"/>
      <c r="AO158" s="80"/>
      <c r="AP158" s="80"/>
      <c r="AQ158" s="76"/>
      <c r="AR158" s="113"/>
      <c r="AS158" s="58"/>
    </row>
    <row r="159" spans="1:45" ht="15" hidden="1" customHeight="1">
      <c r="A159" s="66"/>
      <c r="B159" s="67"/>
      <c r="C159" s="68"/>
      <c r="D159" s="68"/>
      <c r="E159" s="111"/>
      <c r="F159" s="68"/>
      <c r="G159" s="91"/>
      <c r="H159" s="85"/>
      <c r="I159" s="61">
        <v>1.2</v>
      </c>
      <c r="J159" s="110" t="s">
        <v>234</v>
      </c>
      <c r="K159" s="58" t="s">
        <v>137</v>
      </c>
      <c r="L159" s="58" t="s">
        <v>62</v>
      </c>
      <c r="M159" s="110"/>
      <c r="N159" s="63"/>
      <c r="O159" s="63"/>
      <c r="P159" s="90"/>
      <c r="Q159" s="58" t="s">
        <v>55</v>
      </c>
      <c r="R159" s="59">
        <v>3</v>
      </c>
      <c r="S159" s="29" t="s">
        <v>63</v>
      </c>
      <c r="T159" s="30"/>
      <c r="U159" s="31"/>
      <c r="V159" s="31"/>
      <c r="W159" s="31"/>
      <c r="X159" s="31"/>
      <c r="Y159" s="31"/>
      <c r="Z159" s="32" t="str">
        <f t="shared" si="2"/>
        <v/>
      </c>
      <c r="AA159" s="33">
        <v>0</v>
      </c>
      <c r="AB159" s="33">
        <v>0</v>
      </c>
      <c r="AC159" s="55"/>
      <c r="AD159" s="57"/>
      <c r="AE159" s="57"/>
      <c r="AF159" s="63"/>
      <c r="AG159" s="63"/>
      <c r="AH159" s="82"/>
      <c r="AI159" s="82"/>
      <c r="AJ159" s="78"/>
      <c r="AK159" s="78"/>
      <c r="AL159" s="78"/>
      <c r="AM159" s="80"/>
      <c r="AN159" s="80"/>
      <c r="AO159" s="80"/>
      <c r="AP159" s="80"/>
      <c r="AQ159" s="76"/>
      <c r="AR159" s="113" t="s">
        <v>235</v>
      </c>
      <c r="AS159" s="58"/>
    </row>
    <row r="160" spans="1:45" ht="15" hidden="1" customHeight="1">
      <c r="A160" s="66"/>
      <c r="B160" s="67"/>
      <c r="C160" s="68"/>
      <c r="D160" s="68"/>
      <c r="E160" s="111"/>
      <c r="F160" s="68"/>
      <c r="G160" s="91"/>
      <c r="H160" s="85"/>
      <c r="I160" s="61"/>
      <c r="J160" s="110"/>
      <c r="K160" s="58"/>
      <c r="L160" s="58"/>
      <c r="M160" s="110"/>
      <c r="N160" s="63"/>
      <c r="O160" s="63"/>
      <c r="P160" s="90"/>
      <c r="Q160" s="58"/>
      <c r="R160" s="60"/>
      <c r="S160" s="29" t="s">
        <v>64</v>
      </c>
      <c r="T160" s="30"/>
      <c r="U160" s="31" t="s">
        <v>54</v>
      </c>
      <c r="V160" s="31" t="s">
        <v>51</v>
      </c>
      <c r="W160" s="31" t="s">
        <v>51</v>
      </c>
      <c r="X160" s="31" t="s">
        <v>51</v>
      </c>
      <c r="Y160" s="31" t="s">
        <v>51</v>
      </c>
      <c r="Z160" s="32" t="str">
        <f t="shared" si="2"/>
        <v/>
      </c>
      <c r="AA160" s="33">
        <v>0</v>
      </c>
      <c r="AB160" s="33">
        <v>0</v>
      </c>
      <c r="AC160" s="55"/>
      <c r="AD160" s="57"/>
      <c r="AE160" s="57"/>
      <c r="AF160" s="63"/>
      <c r="AG160" s="63"/>
      <c r="AH160" s="82"/>
      <c r="AI160" s="82"/>
      <c r="AJ160" s="78"/>
      <c r="AK160" s="78"/>
      <c r="AL160" s="78"/>
      <c r="AM160" s="80"/>
      <c r="AN160" s="80"/>
      <c r="AO160" s="80"/>
      <c r="AP160" s="80"/>
      <c r="AQ160" s="76"/>
      <c r="AR160" s="114"/>
      <c r="AS160" s="118"/>
    </row>
    <row r="161" spans="1:45" ht="15" hidden="1" customHeight="1">
      <c r="A161" s="66"/>
      <c r="B161" s="67"/>
      <c r="C161" s="68"/>
      <c r="D161" s="68"/>
      <c r="E161" s="111"/>
      <c r="F161" s="68"/>
      <c r="G161" s="91"/>
      <c r="H161" s="85"/>
      <c r="I161" s="61"/>
      <c r="J161" s="110"/>
      <c r="K161" s="58"/>
      <c r="L161" s="58"/>
      <c r="M161" s="110"/>
      <c r="N161" s="63"/>
      <c r="O161" s="63"/>
      <c r="P161" s="90"/>
      <c r="Q161" s="58"/>
      <c r="R161" s="60"/>
      <c r="S161" s="29" t="s">
        <v>65</v>
      </c>
      <c r="T161" s="30"/>
      <c r="U161" s="31" t="s">
        <v>186</v>
      </c>
      <c r="V161" s="31" t="s">
        <v>55</v>
      </c>
      <c r="W161" s="31" t="s">
        <v>55</v>
      </c>
      <c r="X161" s="31" t="s">
        <v>51</v>
      </c>
      <c r="Y161" s="31" t="s">
        <v>51</v>
      </c>
      <c r="Z161" s="32" t="str">
        <f t="shared" si="2"/>
        <v/>
      </c>
      <c r="AA161" s="33">
        <v>0</v>
      </c>
      <c r="AB161" s="33">
        <v>0</v>
      </c>
      <c r="AC161" s="55"/>
      <c r="AD161" s="57"/>
      <c r="AE161" s="57"/>
      <c r="AF161" s="63"/>
      <c r="AG161" s="63"/>
      <c r="AH161" s="82"/>
      <c r="AI161" s="82"/>
      <c r="AJ161" s="78"/>
      <c r="AK161" s="78"/>
      <c r="AL161" s="78"/>
      <c r="AM161" s="80"/>
      <c r="AN161" s="80"/>
      <c r="AO161" s="80"/>
      <c r="AP161" s="80"/>
      <c r="AQ161" s="76"/>
      <c r="AR161" s="114"/>
      <c r="AS161" s="118"/>
    </row>
    <row r="162" spans="1:45" ht="15" hidden="1" customHeight="1">
      <c r="A162" s="66"/>
      <c r="B162" s="67"/>
      <c r="C162" s="68"/>
      <c r="D162" s="68"/>
      <c r="E162" s="111"/>
      <c r="F162" s="68"/>
      <c r="G162" s="91"/>
      <c r="H162" s="85"/>
      <c r="I162" s="61"/>
      <c r="J162" s="110"/>
      <c r="K162" s="58"/>
      <c r="L162" s="58"/>
      <c r="M162" s="110"/>
      <c r="N162" s="63"/>
      <c r="O162" s="63"/>
      <c r="P162" s="90"/>
      <c r="Q162" s="58"/>
      <c r="R162" s="60"/>
      <c r="S162" s="29" t="s">
        <v>67</v>
      </c>
      <c r="T162" s="30"/>
      <c r="U162" s="31"/>
      <c r="V162" s="31"/>
      <c r="W162" s="31"/>
      <c r="X162" s="31"/>
      <c r="Y162" s="31"/>
      <c r="Z162" s="32" t="str">
        <f t="shared" si="2"/>
        <v/>
      </c>
      <c r="AA162" s="33">
        <v>0</v>
      </c>
      <c r="AB162" s="33">
        <v>0</v>
      </c>
      <c r="AC162" s="55"/>
      <c r="AD162" s="57"/>
      <c r="AE162" s="57"/>
      <c r="AF162" s="63"/>
      <c r="AG162" s="63"/>
      <c r="AH162" s="82"/>
      <c r="AI162" s="82"/>
      <c r="AJ162" s="78"/>
      <c r="AK162" s="78"/>
      <c r="AL162" s="78"/>
      <c r="AM162" s="80"/>
      <c r="AN162" s="80"/>
      <c r="AO162" s="80"/>
      <c r="AP162" s="80"/>
      <c r="AQ162" s="76"/>
      <c r="AR162" s="114"/>
      <c r="AS162" s="118"/>
    </row>
    <row r="163" spans="1:45" ht="32.25" hidden="1" customHeight="1">
      <c r="A163" s="66"/>
      <c r="B163" s="67"/>
      <c r="C163" s="68"/>
      <c r="D163" s="68"/>
      <c r="E163" s="111"/>
      <c r="F163" s="68"/>
      <c r="G163" s="91"/>
      <c r="H163" s="85"/>
      <c r="I163" s="61"/>
      <c r="J163" s="110"/>
      <c r="K163" s="58"/>
      <c r="L163" s="58"/>
      <c r="M163" s="110"/>
      <c r="N163" s="63"/>
      <c r="O163" s="63"/>
      <c r="P163" s="90"/>
      <c r="Q163" s="58"/>
      <c r="R163" s="60"/>
      <c r="S163" s="29" t="s">
        <v>68</v>
      </c>
      <c r="T163" s="30"/>
      <c r="U163" s="31"/>
      <c r="V163" s="31"/>
      <c r="W163" s="31"/>
      <c r="X163" s="31"/>
      <c r="Y163" s="31"/>
      <c r="Z163" s="32" t="str">
        <f t="shared" si="2"/>
        <v/>
      </c>
      <c r="AA163" s="33">
        <v>0</v>
      </c>
      <c r="AB163" s="33">
        <v>0</v>
      </c>
      <c r="AC163" s="55"/>
      <c r="AD163" s="57"/>
      <c r="AE163" s="57"/>
      <c r="AF163" s="63"/>
      <c r="AG163" s="63"/>
      <c r="AH163" s="82"/>
      <c r="AI163" s="82"/>
      <c r="AJ163" s="78"/>
      <c r="AK163" s="78"/>
      <c r="AL163" s="78"/>
      <c r="AM163" s="80"/>
      <c r="AN163" s="80"/>
      <c r="AO163" s="80"/>
      <c r="AP163" s="80"/>
      <c r="AQ163" s="76"/>
      <c r="AR163" s="114"/>
      <c r="AS163" s="118"/>
    </row>
    <row r="164" spans="1:45" ht="30" hidden="1" customHeight="1">
      <c r="A164" s="66"/>
      <c r="B164" s="67"/>
      <c r="C164" s="68"/>
      <c r="D164" s="68"/>
      <c r="E164" s="111"/>
      <c r="F164" s="68"/>
      <c r="G164" s="91"/>
      <c r="H164" s="85"/>
      <c r="I164" s="61">
        <v>1.3</v>
      </c>
      <c r="J164" s="110"/>
      <c r="K164" s="58"/>
      <c r="L164" s="58"/>
      <c r="M164" s="110"/>
      <c r="N164" s="63"/>
      <c r="O164" s="63"/>
      <c r="P164" s="90"/>
      <c r="Q164" s="58"/>
      <c r="R164" s="59">
        <v>0</v>
      </c>
      <c r="S164" s="29" t="s">
        <v>71</v>
      </c>
      <c r="T164" s="30"/>
      <c r="U164" s="31"/>
      <c r="V164" s="31"/>
      <c r="W164" s="31"/>
      <c r="X164" s="31"/>
      <c r="Y164" s="31"/>
      <c r="Z164" s="32" t="str">
        <f t="shared" si="2"/>
        <v/>
      </c>
      <c r="AA164" s="33">
        <v>0</v>
      </c>
      <c r="AB164" s="33">
        <v>0</v>
      </c>
      <c r="AC164" s="55"/>
      <c r="AD164" s="57"/>
      <c r="AE164" s="57"/>
      <c r="AF164" s="63"/>
      <c r="AG164" s="63"/>
      <c r="AH164" s="82"/>
      <c r="AI164" s="82"/>
      <c r="AJ164" s="78"/>
      <c r="AK164" s="78"/>
      <c r="AL164" s="78"/>
      <c r="AM164" s="80"/>
      <c r="AN164" s="80"/>
      <c r="AO164" s="80"/>
      <c r="AP164" s="80"/>
      <c r="AQ164" s="76"/>
      <c r="AR164" s="113"/>
      <c r="AS164" s="58"/>
    </row>
    <row r="165" spans="1:45" ht="30" hidden="1" customHeight="1">
      <c r="A165" s="66"/>
      <c r="B165" s="67"/>
      <c r="C165" s="68"/>
      <c r="D165" s="68"/>
      <c r="E165" s="111"/>
      <c r="F165" s="68"/>
      <c r="G165" s="91"/>
      <c r="H165" s="85"/>
      <c r="I165" s="61"/>
      <c r="J165" s="110"/>
      <c r="K165" s="58"/>
      <c r="L165" s="58"/>
      <c r="M165" s="110"/>
      <c r="N165" s="63"/>
      <c r="O165" s="63"/>
      <c r="P165" s="90"/>
      <c r="Q165" s="58"/>
      <c r="R165" s="60"/>
      <c r="S165" s="29" t="s">
        <v>72</v>
      </c>
      <c r="T165" s="30"/>
      <c r="U165" s="31"/>
      <c r="V165" s="31"/>
      <c r="W165" s="31"/>
      <c r="X165" s="31"/>
      <c r="Y165" s="31"/>
      <c r="Z165" s="32" t="str">
        <f t="shared" si="2"/>
        <v/>
      </c>
      <c r="AA165" s="33">
        <v>0</v>
      </c>
      <c r="AB165" s="33">
        <v>0</v>
      </c>
      <c r="AC165" s="55"/>
      <c r="AD165" s="57"/>
      <c r="AE165" s="57"/>
      <c r="AF165" s="63"/>
      <c r="AG165" s="63"/>
      <c r="AH165" s="82"/>
      <c r="AI165" s="82"/>
      <c r="AJ165" s="78"/>
      <c r="AK165" s="78"/>
      <c r="AL165" s="78"/>
      <c r="AM165" s="80"/>
      <c r="AN165" s="80"/>
      <c r="AO165" s="80"/>
      <c r="AP165" s="80"/>
      <c r="AQ165" s="76"/>
      <c r="AR165" s="114"/>
      <c r="AS165" s="118"/>
    </row>
    <row r="166" spans="1:45" ht="19.5" hidden="1" customHeight="1">
      <c r="A166" s="66"/>
      <c r="B166" s="67"/>
      <c r="C166" s="68"/>
      <c r="D166" s="68"/>
      <c r="E166" s="111"/>
      <c r="F166" s="68"/>
      <c r="G166" s="91"/>
      <c r="H166" s="85"/>
      <c r="I166" s="61"/>
      <c r="J166" s="110"/>
      <c r="K166" s="58"/>
      <c r="L166" s="58"/>
      <c r="M166" s="110"/>
      <c r="N166" s="63"/>
      <c r="O166" s="63"/>
      <c r="P166" s="90"/>
      <c r="Q166" s="58"/>
      <c r="R166" s="60"/>
      <c r="S166" s="29" t="s">
        <v>73</v>
      </c>
      <c r="T166" s="30"/>
      <c r="U166" s="31"/>
      <c r="V166" s="31"/>
      <c r="W166" s="31"/>
      <c r="X166" s="31"/>
      <c r="Y166" s="31"/>
      <c r="Z166" s="32" t="str">
        <f t="shared" si="2"/>
        <v/>
      </c>
      <c r="AA166" s="33">
        <v>0</v>
      </c>
      <c r="AB166" s="33">
        <v>0</v>
      </c>
      <c r="AC166" s="55"/>
      <c r="AD166" s="57"/>
      <c r="AE166" s="57"/>
      <c r="AF166" s="63"/>
      <c r="AG166" s="63"/>
      <c r="AH166" s="82"/>
      <c r="AI166" s="82"/>
      <c r="AJ166" s="78"/>
      <c r="AK166" s="78"/>
      <c r="AL166" s="78"/>
      <c r="AM166" s="80"/>
      <c r="AN166" s="80"/>
      <c r="AO166" s="80"/>
      <c r="AP166" s="80"/>
      <c r="AQ166" s="76"/>
      <c r="AR166" s="114"/>
      <c r="AS166" s="118"/>
    </row>
    <row r="167" spans="1:45" ht="38.25" hidden="1" customHeight="1">
      <c r="A167" s="66"/>
      <c r="B167" s="67"/>
      <c r="C167" s="68"/>
      <c r="D167" s="68"/>
      <c r="E167" s="111"/>
      <c r="F167" s="68"/>
      <c r="G167" s="91"/>
      <c r="H167" s="85"/>
      <c r="I167" s="61"/>
      <c r="J167" s="110"/>
      <c r="K167" s="58"/>
      <c r="L167" s="58"/>
      <c r="M167" s="110"/>
      <c r="N167" s="63"/>
      <c r="O167" s="63"/>
      <c r="P167" s="90"/>
      <c r="Q167" s="58"/>
      <c r="R167" s="60"/>
      <c r="S167" s="29" t="s">
        <v>74</v>
      </c>
      <c r="T167" s="30"/>
      <c r="U167" s="31"/>
      <c r="V167" s="31"/>
      <c r="W167" s="31"/>
      <c r="X167" s="31"/>
      <c r="Y167" s="31"/>
      <c r="Z167" s="32" t="str">
        <f t="shared" si="2"/>
        <v/>
      </c>
      <c r="AA167" s="33">
        <v>0</v>
      </c>
      <c r="AB167" s="33">
        <v>0</v>
      </c>
      <c r="AC167" s="55"/>
      <c r="AD167" s="57"/>
      <c r="AE167" s="57"/>
      <c r="AF167" s="63"/>
      <c r="AG167" s="63"/>
      <c r="AH167" s="82"/>
      <c r="AI167" s="82"/>
      <c r="AJ167" s="78"/>
      <c r="AK167" s="78"/>
      <c r="AL167" s="78"/>
      <c r="AM167" s="80"/>
      <c r="AN167" s="80"/>
      <c r="AO167" s="80"/>
      <c r="AP167" s="80"/>
      <c r="AQ167" s="76"/>
      <c r="AR167" s="114"/>
      <c r="AS167" s="118"/>
    </row>
    <row r="168" spans="1:45" ht="18" hidden="1" customHeight="1">
      <c r="A168" s="66"/>
      <c r="B168" s="67"/>
      <c r="C168" s="68"/>
      <c r="D168" s="68"/>
      <c r="E168" s="111"/>
      <c r="F168" s="68"/>
      <c r="G168" s="91"/>
      <c r="H168" s="85"/>
      <c r="I168" s="61"/>
      <c r="J168" s="110"/>
      <c r="K168" s="58"/>
      <c r="L168" s="58"/>
      <c r="M168" s="110"/>
      <c r="N168" s="63"/>
      <c r="O168" s="63"/>
      <c r="P168" s="90"/>
      <c r="Q168" s="58"/>
      <c r="R168" s="60"/>
      <c r="S168" s="29" t="s">
        <v>75</v>
      </c>
      <c r="T168" s="30"/>
      <c r="U168" s="31"/>
      <c r="V168" s="31"/>
      <c r="W168" s="31"/>
      <c r="X168" s="31"/>
      <c r="Y168" s="31"/>
      <c r="Z168" s="32" t="str">
        <f t="shared" si="2"/>
        <v/>
      </c>
      <c r="AA168" s="33">
        <v>0</v>
      </c>
      <c r="AB168" s="33">
        <v>0</v>
      </c>
      <c r="AC168" s="55"/>
      <c r="AD168" s="57"/>
      <c r="AE168" s="57"/>
      <c r="AF168" s="63"/>
      <c r="AG168" s="63"/>
      <c r="AH168" s="82"/>
      <c r="AI168" s="82"/>
      <c r="AJ168" s="78"/>
      <c r="AK168" s="78"/>
      <c r="AL168" s="78"/>
      <c r="AM168" s="80"/>
      <c r="AN168" s="80"/>
      <c r="AO168" s="80"/>
      <c r="AP168" s="80"/>
      <c r="AQ168" s="76"/>
      <c r="AR168" s="114"/>
      <c r="AS168" s="118"/>
    </row>
    <row r="169" spans="1:45" ht="22.5" hidden="1" customHeight="1">
      <c r="A169" s="66"/>
      <c r="B169" s="67"/>
      <c r="C169" s="68"/>
      <c r="D169" s="68"/>
      <c r="E169" s="111"/>
      <c r="F169" s="68"/>
      <c r="G169" s="91"/>
      <c r="H169" s="85"/>
      <c r="I169" s="61">
        <v>1.4</v>
      </c>
      <c r="J169" s="110"/>
      <c r="K169" s="58"/>
      <c r="L169" s="58"/>
      <c r="M169" s="110"/>
      <c r="N169" s="63"/>
      <c r="O169" s="63"/>
      <c r="P169" s="90"/>
      <c r="Q169" s="58"/>
      <c r="R169" s="59">
        <v>0</v>
      </c>
      <c r="S169" s="29" t="s">
        <v>76</v>
      </c>
      <c r="T169" s="30"/>
      <c r="U169" s="31"/>
      <c r="V169" s="31"/>
      <c r="W169" s="31"/>
      <c r="X169" s="31"/>
      <c r="Y169" s="31"/>
      <c r="Z169" s="32" t="str">
        <f t="shared" si="2"/>
        <v/>
      </c>
      <c r="AA169" s="33">
        <v>0</v>
      </c>
      <c r="AB169" s="33">
        <v>0</v>
      </c>
      <c r="AC169" s="55"/>
      <c r="AD169" s="57"/>
      <c r="AE169" s="57"/>
      <c r="AF169" s="63"/>
      <c r="AG169" s="63"/>
      <c r="AH169" s="82"/>
      <c r="AI169" s="82"/>
      <c r="AJ169" s="78"/>
      <c r="AK169" s="78"/>
      <c r="AL169" s="78"/>
      <c r="AM169" s="80"/>
      <c r="AN169" s="80"/>
      <c r="AO169" s="80"/>
      <c r="AP169" s="80"/>
      <c r="AQ169" s="76"/>
      <c r="AR169" s="113"/>
      <c r="AS169" s="58"/>
    </row>
    <row r="170" spans="1:45" ht="27.75" hidden="1" customHeight="1">
      <c r="A170" s="66"/>
      <c r="B170" s="67"/>
      <c r="C170" s="68"/>
      <c r="D170" s="68"/>
      <c r="E170" s="111"/>
      <c r="F170" s="68"/>
      <c r="G170" s="91"/>
      <c r="H170" s="85"/>
      <c r="I170" s="61"/>
      <c r="J170" s="110"/>
      <c r="K170" s="58"/>
      <c r="L170" s="58"/>
      <c r="M170" s="110"/>
      <c r="N170" s="63"/>
      <c r="O170" s="63"/>
      <c r="P170" s="90"/>
      <c r="Q170" s="58"/>
      <c r="R170" s="60"/>
      <c r="S170" s="29" t="s">
        <v>77</v>
      </c>
      <c r="T170" s="30"/>
      <c r="U170" s="31"/>
      <c r="V170" s="31"/>
      <c r="W170" s="31"/>
      <c r="X170" s="31"/>
      <c r="Y170" s="31"/>
      <c r="Z170" s="32" t="str">
        <f t="shared" si="2"/>
        <v/>
      </c>
      <c r="AA170" s="33">
        <v>0</v>
      </c>
      <c r="AB170" s="33">
        <v>0</v>
      </c>
      <c r="AC170" s="55"/>
      <c r="AD170" s="57"/>
      <c r="AE170" s="57"/>
      <c r="AF170" s="63"/>
      <c r="AG170" s="63"/>
      <c r="AH170" s="82"/>
      <c r="AI170" s="82"/>
      <c r="AJ170" s="78"/>
      <c r="AK170" s="78"/>
      <c r="AL170" s="78"/>
      <c r="AM170" s="80"/>
      <c r="AN170" s="80"/>
      <c r="AO170" s="80"/>
      <c r="AP170" s="80"/>
      <c r="AQ170" s="76"/>
      <c r="AR170" s="114"/>
      <c r="AS170" s="118"/>
    </row>
    <row r="171" spans="1:45" ht="40.5" hidden="1" customHeight="1">
      <c r="A171" s="66"/>
      <c r="B171" s="67"/>
      <c r="C171" s="68"/>
      <c r="D171" s="68"/>
      <c r="E171" s="111"/>
      <c r="F171" s="68"/>
      <c r="G171" s="91"/>
      <c r="H171" s="85"/>
      <c r="I171" s="61"/>
      <c r="J171" s="110"/>
      <c r="K171" s="58"/>
      <c r="L171" s="58"/>
      <c r="M171" s="110"/>
      <c r="N171" s="63"/>
      <c r="O171" s="63"/>
      <c r="P171" s="90"/>
      <c r="Q171" s="58"/>
      <c r="R171" s="60"/>
      <c r="S171" s="29" t="s">
        <v>78</v>
      </c>
      <c r="T171" s="30"/>
      <c r="U171" s="31"/>
      <c r="V171" s="31"/>
      <c r="W171" s="31"/>
      <c r="X171" s="31"/>
      <c r="Y171" s="31"/>
      <c r="Z171" s="32" t="str">
        <f t="shared" si="2"/>
        <v/>
      </c>
      <c r="AA171" s="33">
        <v>0</v>
      </c>
      <c r="AB171" s="33">
        <v>0</v>
      </c>
      <c r="AC171" s="55"/>
      <c r="AD171" s="57"/>
      <c r="AE171" s="57"/>
      <c r="AF171" s="63"/>
      <c r="AG171" s="63"/>
      <c r="AH171" s="82"/>
      <c r="AI171" s="82"/>
      <c r="AJ171" s="78"/>
      <c r="AK171" s="78"/>
      <c r="AL171" s="78"/>
      <c r="AM171" s="80"/>
      <c r="AN171" s="80"/>
      <c r="AO171" s="80"/>
      <c r="AP171" s="80"/>
      <c r="AQ171" s="76"/>
      <c r="AR171" s="114"/>
      <c r="AS171" s="118"/>
    </row>
    <row r="172" spans="1:45" ht="32.25" hidden="1" customHeight="1">
      <c r="A172" s="66"/>
      <c r="B172" s="67"/>
      <c r="C172" s="68"/>
      <c r="D172" s="68"/>
      <c r="E172" s="111"/>
      <c r="F172" s="68"/>
      <c r="G172" s="91"/>
      <c r="H172" s="85"/>
      <c r="I172" s="61"/>
      <c r="J172" s="110"/>
      <c r="K172" s="58"/>
      <c r="L172" s="58"/>
      <c r="M172" s="110"/>
      <c r="N172" s="63"/>
      <c r="O172" s="63"/>
      <c r="P172" s="90"/>
      <c r="Q172" s="58"/>
      <c r="R172" s="60"/>
      <c r="S172" s="29" t="s">
        <v>79</v>
      </c>
      <c r="T172" s="30"/>
      <c r="U172" s="31"/>
      <c r="V172" s="31"/>
      <c r="W172" s="31"/>
      <c r="X172" s="31"/>
      <c r="Y172" s="31"/>
      <c r="Z172" s="32" t="str">
        <f t="shared" si="2"/>
        <v/>
      </c>
      <c r="AA172" s="33">
        <v>0</v>
      </c>
      <c r="AB172" s="33">
        <v>0</v>
      </c>
      <c r="AC172" s="55"/>
      <c r="AD172" s="57"/>
      <c r="AE172" s="57"/>
      <c r="AF172" s="63"/>
      <c r="AG172" s="63"/>
      <c r="AH172" s="82"/>
      <c r="AI172" s="82"/>
      <c r="AJ172" s="78"/>
      <c r="AK172" s="78"/>
      <c r="AL172" s="78"/>
      <c r="AM172" s="80"/>
      <c r="AN172" s="80"/>
      <c r="AO172" s="80"/>
      <c r="AP172" s="80"/>
      <c r="AQ172" s="76"/>
      <c r="AR172" s="114"/>
      <c r="AS172" s="118"/>
    </row>
    <row r="173" spans="1:45" ht="37.5" hidden="1" customHeight="1">
      <c r="A173" s="66"/>
      <c r="B173" s="67"/>
      <c r="C173" s="68"/>
      <c r="D173" s="68"/>
      <c r="E173" s="111"/>
      <c r="F173" s="68"/>
      <c r="G173" s="91"/>
      <c r="H173" s="85"/>
      <c r="I173" s="61"/>
      <c r="J173" s="110"/>
      <c r="K173" s="58"/>
      <c r="L173" s="58"/>
      <c r="M173" s="110"/>
      <c r="N173" s="63"/>
      <c r="O173" s="63"/>
      <c r="P173" s="90"/>
      <c r="Q173" s="58"/>
      <c r="R173" s="60"/>
      <c r="S173" s="29" t="s">
        <v>80</v>
      </c>
      <c r="T173" s="30"/>
      <c r="U173" s="31"/>
      <c r="V173" s="31"/>
      <c r="W173" s="31"/>
      <c r="X173" s="31"/>
      <c r="Y173" s="31"/>
      <c r="Z173" s="32" t="str">
        <f t="shared" si="2"/>
        <v/>
      </c>
      <c r="AA173" s="33">
        <v>0</v>
      </c>
      <c r="AB173" s="33">
        <v>0</v>
      </c>
      <c r="AC173" s="55"/>
      <c r="AD173" s="57"/>
      <c r="AE173" s="57"/>
      <c r="AF173" s="63"/>
      <c r="AG173" s="63"/>
      <c r="AH173" s="82"/>
      <c r="AI173" s="82"/>
      <c r="AJ173" s="78"/>
      <c r="AK173" s="78"/>
      <c r="AL173" s="78"/>
      <c r="AM173" s="80"/>
      <c r="AN173" s="80"/>
      <c r="AO173" s="80"/>
      <c r="AP173" s="80"/>
      <c r="AQ173" s="76"/>
      <c r="AR173" s="114"/>
      <c r="AS173" s="118"/>
    </row>
    <row r="174" spans="1:45" ht="34.5" hidden="1" customHeight="1">
      <c r="A174" s="66"/>
      <c r="B174" s="67"/>
      <c r="C174" s="68"/>
      <c r="D174" s="68"/>
      <c r="E174" s="111"/>
      <c r="F174" s="68"/>
      <c r="G174" s="91"/>
      <c r="H174" s="85"/>
      <c r="I174" s="61">
        <v>1.5</v>
      </c>
      <c r="J174" s="110"/>
      <c r="K174" s="58"/>
      <c r="L174" s="58"/>
      <c r="M174" s="110"/>
      <c r="N174" s="63"/>
      <c r="O174" s="63"/>
      <c r="P174" s="90"/>
      <c r="Q174" s="58"/>
      <c r="R174" s="59">
        <v>0</v>
      </c>
      <c r="S174" s="29" t="s">
        <v>81</v>
      </c>
      <c r="T174" s="30"/>
      <c r="U174" s="31"/>
      <c r="V174" s="31"/>
      <c r="W174" s="31"/>
      <c r="X174" s="31"/>
      <c r="Y174" s="31"/>
      <c r="Z174" s="32" t="str">
        <f t="shared" si="2"/>
        <v/>
      </c>
      <c r="AA174" s="33">
        <v>0</v>
      </c>
      <c r="AB174" s="33">
        <v>0</v>
      </c>
      <c r="AC174" s="55"/>
      <c r="AD174" s="57"/>
      <c r="AE174" s="57"/>
      <c r="AF174" s="63"/>
      <c r="AG174" s="63"/>
      <c r="AH174" s="82"/>
      <c r="AI174" s="82"/>
      <c r="AJ174" s="78"/>
      <c r="AK174" s="78"/>
      <c r="AL174" s="78"/>
      <c r="AM174" s="80"/>
      <c r="AN174" s="80"/>
      <c r="AO174" s="80"/>
      <c r="AP174" s="80"/>
      <c r="AQ174" s="76"/>
      <c r="AR174" s="113"/>
      <c r="AS174" s="58"/>
    </row>
    <row r="175" spans="1:45" ht="42" hidden="1" customHeight="1">
      <c r="A175" s="66"/>
      <c r="B175" s="67"/>
      <c r="C175" s="68"/>
      <c r="D175" s="68"/>
      <c r="E175" s="111"/>
      <c r="F175" s="68"/>
      <c r="G175" s="91"/>
      <c r="H175" s="85"/>
      <c r="I175" s="61"/>
      <c r="J175" s="110"/>
      <c r="K175" s="58"/>
      <c r="L175" s="58"/>
      <c r="M175" s="110"/>
      <c r="N175" s="63"/>
      <c r="O175" s="63"/>
      <c r="P175" s="90"/>
      <c r="Q175" s="58"/>
      <c r="R175" s="60"/>
      <c r="S175" s="29" t="s">
        <v>82</v>
      </c>
      <c r="T175" s="30"/>
      <c r="U175" s="31"/>
      <c r="V175" s="31"/>
      <c r="W175" s="31"/>
      <c r="X175" s="31"/>
      <c r="Y175" s="31"/>
      <c r="Z175" s="32" t="str">
        <f t="shared" si="2"/>
        <v/>
      </c>
      <c r="AA175" s="33">
        <v>0</v>
      </c>
      <c r="AB175" s="33">
        <v>0</v>
      </c>
      <c r="AC175" s="55"/>
      <c r="AD175" s="57"/>
      <c r="AE175" s="57"/>
      <c r="AF175" s="63"/>
      <c r="AG175" s="63"/>
      <c r="AH175" s="82"/>
      <c r="AI175" s="82"/>
      <c r="AJ175" s="78"/>
      <c r="AK175" s="78"/>
      <c r="AL175" s="78"/>
      <c r="AM175" s="80"/>
      <c r="AN175" s="80"/>
      <c r="AO175" s="80"/>
      <c r="AP175" s="80"/>
      <c r="AQ175" s="76"/>
      <c r="AR175" s="114"/>
      <c r="AS175" s="118"/>
    </row>
    <row r="176" spans="1:45" ht="13.5" hidden="1" customHeight="1">
      <c r="A176" s="66"/>
      <c r="B176" s="67"/>
      <c r="C176" s="68"/>
      <c r="D176" s="68"/>
      <c r="E176" s="111"/>
      <c r="F176" s="68"/>
      <c r="G176" s="91"/>
      <c r="H176" s="85"/>
      <c r="I176" s="61"/>
      <c r="J176" s="110"/>
      <c r="K176" s="58"/>
      <c r="L176" s="58"/>
      <c r="M176" s="110"/>
      <c r="N176" s="63"/>
      <c r="O176" s="63"/>
      <c r="P176" s="90"/>
      <c r="Q176" s="58"/>
      <c r="R176" s="60"/>
      <c r="S176" s="29" t="s">
        <v>83</v>
      </c>
      <c r="T176" s="30"/>
      <c r="U176" s="31"/>
      <c r="V176" s="31"/>
      <c r="W176" s="31"/>
      <c r="X176" s="31"/>
      <c r="Y176" s="31"/>
      <c r="Z176" s="32" t="str">
        <f t="shared" si="2"/>
        <v/>
      </c>
      <c r="AA176" s="33">
        <v>0</v>
      </c>
      <c r="AB176" s="33">
        <v>0</v>
      </c>
      <c r="AC176" s="55"/>
      <c r="AD176" s="57"/>
      <c r="AE176" s="57"/>
      <c r="AF176" s="63"/>
      <c r="AG176" s="63"/>
      <c r="AH176" s="82"/>
      <c r="AI176" s="82"/>
      <c r="AJ176" s="78"/>
      <c r="AK176" s="78"/>
      <c r="AL176" s="78"/>
      <c r="AM176" s="80"/>
      <c r="AN176" s="80"/>
      <c r="AO176" s="80"/>
      <c r="AP176" s="80"/>
      <c r="AQ176" s="76"/>
      <c r="AR176" s="114"/>
      <c r="AS176" s="118"/>
    </row>
    <row r="177" spans="1:45" ht="13.5" hidden="1" customHeight="1">
      <c r="A177" s="66"/>
      <c r="B177" s="67"/>
      <c r="C177" s="68"/>
      <c r="D177" s="68"/>
      <c r="E177" s="111"/>
      <c r="F177" s="68"/>
      <c r="G177" s="91"/>
      <c r="H177" s="85"/>
      <c r="I177" s="61"/>
      <c r="J177" s="110"/>
      <c r="K177" s="58"/>
      <c r="L177" s="58"/>
      <c r="M177" s="110"/>
      <c r="N177" s="63"/>
      <c r="O177" s="63"/>
      <c r="P177" s="90"/>
      <c r="Q177" s="58"/>
      <c r="R177" s="60"/>
      <c r="S177" s="29" t="s">
        <v>84</v>
      </c>
      <c r="T177" s="30"/>
      <c r="U177" s="31"/>
      <c r="V177" s="31"/>
      <c r="W177" s="31"/>
      <c r="X177" s="31"/>
      <c r="Y177" s="31"/>
      <c r="Z177" s="32" t="str">
        <f t="shared" si="2"/>
        <v/>
      </c>
      <c r="AA177" s="33">
        <v>0</v>
      </c>
      <c r="AB177" s="33">
        <v>0</v>
      </c>
      <c r="AC177" s="55"/>
      <c r="AD177" s="57"/>
      <c r="AE177" s="57"/>
      <c r="AF177" s="63"/>
      <c r="AG177" s="63"/>
      <c r="AH177" s="82"/>
      <c r="AI177" s="82"/>
      <c r="AJ177" s="78"/>
      <c r="AK177" s="78"/>
      <c r="AL177" s="78"/>
      <c r="AM177" s="80"/>
      <c r="AN177" s="80"/>
      <c r="AO177" s="80"/>
      <c r="AP177" s="80"/>
      <c r="AQ177" s="76"/>
      <c r="AR177" s="114"/>
      <c r="AS177" s="118"/>
    </row>
    <row r="178" spans="1:45" ht="12" hidden="1" customHeight="1">
      <c r="A178" s="66"/>
      <c r="B178" s="67"/>
      <c r="C178" s="68"/>
      <c r="D178" s="68"/>
      <c r="E178" s="111"/>
      <c r="F178" s="68"/>
      <c r="G178" s="91"/>
      <c r="H178" s="85"/>
      <c r="I178" s="61"/>
      <c r="J178" s="110"/>
      <c r="K178" s="58"/>
      <c r="L178" s="58"/>
      <c r="M178" s="110"/>
      <c r="N178" s="63"/>
      <c r="O178" s="63"/>
      <c r="P178" s="90"/>
      <c r="Q178" s="58"/>
      <c r="R178" s="60"/>
      <c r="S178" s="29" t="s">
        <v>85</v>
      </c>
      <c r="T178" s="30"/>
      <c r="U178" s="31"/>
      <c r="V178" s="31"/>
      <c r="W178" s="31"/>
      <c r="X178" s="31"/>
      <c r="Y178" s="31"/>
      <c r="Z178" s="32" t="str">
        <f t="shared" si="2"/>
        <v/>
      </c>
      <c r="AA178" s="33">
        <v>0</v>
      </c>
      <c r="AB178" s="33">
        <v>0</v>
      </c>
      <c r="AC178" s="55"/>
      <c r="AD178" s="57"/>
      <c r="AE178" s="57"/>
      <c r="AF178" s="63"/>
      <c r="AG178" s="63"/>
      <c r="AH178" s="82"/>
      <c r="AI178" s="82"/>
      <c r="AJ178" s="78"/>
      <c r="AK178" s="78"/>
      <c r="AL178" s="78"/>
      <c r="AM178" s="80"/>
      <c r="AN178" s="80"/>
      <c r="AO178" s="80"/>
      <c r="AP178" s="80"/>
      <c r="AQ178" s="76"/>
      <c r="AR178" s="114"/>
      <c r="AS178" s="118"/>
    </row>
    <row r="179" spans="1:45" ht="15" customHeight="1">
      <c r="A179" s="86" t="s">
        <v>376</v>
      </c>
      <c r="B179" s="67" t="s">
        <v>788</v>
      </c>
      <c r="C179" s="68" t="s">
        <v>43</v>
      </c>
      <c r="D179" s="68" t="s">
        <v>236</v>
      </c>
      <c r="E179" s="67" t="s">
        <v>237</v>
      </c>
      <c r="F179" s="88" t="s">
        <v>198</v>
      </c>
      <c r="G179" s="108" t="s">
        <v>164</v>
      </c>
      <c r="H179" s="85"/>
      <c r="I179" s="84">
        <v>2.1</v>
      </c>
      <c r="J179" s="85" t="s">
        <v>238</v>
      </c>
      <c r="K179" s="83" t="s">
        <v>137</v>
      </c>
      <c r="L179" s="83" t="s">
        <v>62</v>
      </c>
      <c r="M179" s="85" t="s">
        <v>239</v>
      </c>
      <c r="N179" s="104">
        <v>1</v>
      </c>
      <c r="O179" s="104">
        <v>2</v>
      </c>
      <c r="P179" s="106" t="str">
        <f>IF(AND(N179&lt;&gt;"",O179&lt;&gt;""),IF(AND(N179&gt;5,O179&gt;5),"I",IF(AND(N179&lt;=5,O179&gt;5),"II",IF(AND(N179&gt;5,O179&lt;=5),"IV",IF(AND(N179&lt;=5,O179&lt;=5),"III")))),"")</f>
        <v>III</v>
      </c>
      <c r="Q179" s="83" t="s">
        <v>55</v>
      </c>
      <c r="R179" s="93">
        <v>3</v>
      </c>
      <c r="S179" s="29" t="s">
        <v>92</v>
      </c>
      <c r="T179" s="30"/>
      <c r="U179" s="31" t="s">
        <v>54</v>
      </c>
      <c r="V179" s="31" t="s">
        <v>51</v>
      </c>
      <c r="W179" s="31" t="s">
        <v>51</v>
      </c>
      <c r="X179" s="31" t="s">
        <v>51</v>
      </c>
      <c r="Y179" s="31" t="s">
        <v>51</v>
      </c>
      <c r="Z179" s="32" t="str">
        <f t="shared" si="2"/>
        <v/>
      </c>
      <c r="AA179" s="33">
        <v>0</v>
      </c>
      <c r="AB179" s="33">
        <v>0</v>
      </c>
      <c r="AC179" s="101" t="str">
        <f>IF(SUM(R179:R203)&gt;=1,IF((SUM(R179:R203)/COUNTA(Q179:Q203))=1,IF(SUM(AA179:AA203)&gt;=1,IF(SUM(AA179:AA203)/(SUM(AA179:AA203)+SUM(AB179:AB203))=100%,"SI","NO"),"NO"),"NO"),"")</f>
        <v>NO</v>
      </c>
      <c r="AD179" s="103" t="str">
        <f>IF($N179=1,"b","")</f>
        <v>b</v>
      </c>
      <c r="AE179" s="103" t="str">
        <f>IF($O179=1,"b","")</f>
        <v/>
      </c>
      <c r="AF179" s="104">
        <v>1</v>
      </c>
      <c r="AG179" s="104">
        <v>2</v>
      </c>
      <c r="AH179" s="96">
        <v>2</v>
      </c>
      <c r="AI179" s="96">
        <v>0</v>
      </c>
      <c r="AJ179" s="97">
        <v>1</v>
      </c>
      <c r="AK179" s="99">
        <v>1</v>
      </c>
      <c r="AL179" s="97">
        <v>2</v>
      </c>
      <c r="AM179" s="94" t="str">
        <f>IF($AL179&gt;=2,IF(AND($AF179="",$AG179=""),"",IF(AND($AF179&gt;5,$AG179&gt;5),"I","")),"")</f>
        <v/>
      </c>
      <c r="AN179" s="94" t="str">
        <f>IF($AL179&gt;=2,IF(AND($AF179="",$AG179=""),"",IF(AND($AF179&lt;6,$AG179&gt;5),"II","")),"")</f>
        <v/>
      </c>
      <c r="AO179" s="94" t="str">
        <f>IF($AL179&gt;=2,IF(AND($AF179="",$AG179=""),"",IF(AND($AF179&lt;6,$AG179&lt;6),"III","")),"")</f>
        <v>III</v>
      </c>
      <c r="AP179" s="94" t="str">
        <f>IF($AL179&gt;=2,IF(AND($AF179="",$AG179=""),"",IF(AND($AF179&gt;5,$AG179&lt;6),"IV","")),"")</f>
        <v/>
      </c>
      <c r="AQ179" s="95" t="s">
        <v>56</v>
      </c>
      <c r="AR179" s="92" t="s">
        <v>792</v>
      </c>
      <c r="AS179" s="83">
        <v>100</v>
      </c>
    </row>
    <row r="180" spans="1:45" ht="15" customHeight="1">
      <c r="A180" s="86"/>
      <c r="B180" s="67"/>
      <c r="C180" s="68"/>
      <c r="D180" s="68"/>
      <c r="E180" s="67"/>
      <c r="F180" s="88"/>
      <c r="G180" s="108"/>
      <c r="H180" s="85"/>
      <c r="I180" s="84"/>
      <c r="J180" s="85"/>
      <c r="K180" s="83"/>
      <c r="L180" s="83"/>
      <c r="M180" s="85"/>
      <c r="N180" s="104"/>
      <c r="O180" s="104"/>
      <c r="P180" s="107"/>
      <c r="Q180" s="83"/>
      <c r="R180" s="60"/>
      <c r="S180" s="29" t="s">
        <v>94</v>
      </c>
      <c r="T180" s="30"/>
      <c r="U180" s="31"/>
      <c r="V180" s="31"/>
      <c r="W180" s="31"/>
      <c r="X180" s="31"/>
      <c r="Y180" s="31"/>
      <c r="Z180" s="32" t="str">
        <f t="shared" si="2"/>
        <v/>
      </c>
      <c r="AA180" s="33">
        <v>0</v>
      </c>
      <c r="AB180" s="33">
        <v>0</v>
      </c>
      <c r="AC180" s="102"/>
      <c r="AD180" s="57"/>
      <c r="AE180" s="57"/>
      <c r="AF180" s="104"/>
      <c r="AG180" s="105"/>
      <c r="AH180" s="82"/>
      <c r="AI180" s="82"/>
      <c r="AJ180" s="98"/>
      <c r="AK180" s="100"/>
      <c r="AL180" s="98"/>
      <c r="AM180" s="80"/>
      <c r="AN180" s="80"/>
      <c r="AO180" s="80"/>
      <c r="AP180" s="80"/>
      <c r="AQ180" s="95"/>
      <c r="AR180" s="92"/>
      <c r="AS180" s="83"/>
    </row>
    <row r="181" spans="1:45" ht="15" customHeight="1">
      <c r="A181" s="86"/>
      <c r="B181" s="67"/>
      <c r="C181" s="68"/>
      <c r="D181" s="68"/>
      <c r="E181" s="67"/>
      <c r="F181" s="88"/>
      <c r="G181" s="108"/>
      <c r="H181" s="85"/>
      <c r="I181" s="84"/>
      <c r="J181" s="85"/>
      <c r="K181" s="83"/>
      <c r="L181" s="83"/>
      <c r="M181" s="85"/>
      <c r="N181" s="104"/>
      <c r="O181" s="104"/>
      <c r="P181" s="107"/>
      <c r="Q181" s="83"/>
      <c r="R181" s="60"/>
      <c r="S181" s="29" t="s">
        <v>95</v>
      </c>
      <c r="T181" s="30"/>
      <c r="U181" s="31"/>
      <c r="V181" s="31"/>
      <c r="W181" s="31"/>
      <c r="X181" s="31"/>
      <c r="Y181" s="31"/>
      <c r="Z181" s="32" t="str">
        <f t="shared" si="2"/>
        <v/>
      </c>
      <c r="AA181" s="33">
        <v>0</v>
      </c>
      <c r="AB181" s="33">
        <v>0</v>
      </c>
      <c r="AC181" s="102"/>
      <c r="AD181" s="57"/>
      <c r="AE181" s="57"/>
      <c r="AF181" s="104"/>
      <c r="AG181" s="105"/>
      <c r="AH181" s="82"/>
      <c r="AI181" s="82"/>
      <c r="AJ181" s="98"/>
      <c r="AK181" s="100"/>
      <c r="AL181" s="98"/>
      <c r="AM181" s="80"/>
      <c r="AN181" s="80"/>
      <c r="AO181" s="80"/>
      <c r="AP181" s="80"/>
      <c r="AQ181" s="95"/>
      <c r="AR181" s="92"/>
      <c r="AS181" s="83"/>
    </row>
    <row r="182" spans="1:45" ht="15" customHeight="1">
      <c r="A182" s="86"/>
      <c r="B182" s="67"/>
      <c r="C182" s="68"/>
      <c r="D182" s="68"/>
      <c r="E182" s="67"/>
      <c r="F182" s="88"/>
      <c r="G182" s="108"/>
      <c r="H182" s="85"/>
      <c r="I182" s="84"/>
      <c r="J182" s="85"/>
      <c r="K182" s="83"/>
      <c r="L182" s="83"/>
      <c r="M182" s="85"/>
      <c r="N182" s="104"/>
      <c r="O182" s="104"/>
      <c r="P182" s="107"/>
      <c r="Q182" s="83"/>
      <c r="R182" s="60"/>
      <c r="S182" s="29" t="s">
        <v>96</v>
      </c>
      <c r="T182" s="30"/>
      <c r="U182" s="31"/>
      <c r="V182" s="31"/>
      <c r="W182" s="31"/>
      <c r="X182" s="31"/>
      <c r="Y182" s="31"/>
      <c r="Z182" s="32" t="str">
        <f t="shared" si="2"/>
        <v/>
      </c>
      <c r="AA182" s="33">
        <v>0</v>
      </c>
      <c r="AB182" s="33">
        <v>0</v>
      </c>
      <c r="AC182" s="102"/>
      <c r="AD182" s="57"/>
      <c r="AE182" s="57"/>
      <c r="AF182" s="104"/>
      <c r="AG182" s="105"/>
      <c r="AH182" s="82"/>
      <c r="AI182" s="82"/>
      <c r="AJ182" s="98"/>
      <c r="AK182" s="100"/>
      <c r="AL182" s="98"/>
      <c r="AM182" s="80"/>
      <c r="AN182" s="80"/>
      <c r="AO182" s="80"/>
      <c r="AP182" s="80"/>
      <c r="AQ182" s="95"/>
      <c r="AR182" s="92"/>
      <c r="AS182" s="83"/>
    </row>
    <row r="183" spans="1:45" ht="15" customHeight="1">
      <c r="A183" s="86"/>
      <c r="B183" s="67"/>
      <c r="C183" s="68"/>
      <c r="D183" s="68"/>
      <c r="E183" s="67"/>
      <c r="F183" s="88"/>
      <c r="G183" s="108"/>
      <c r="H183" s="85"/>
      <c r="I183" s="84"/>
      <c r="J183" s="85"/>
      <c r="K183" s="83"/>
      <c r="L183" s="83"/>
      <c r="M183" s="85"/>
      <c r="N183" s="104"/>
      <c r="O183" s="104"/>
      <c r="P183" s="107"/>
      <c r="Q183" s="83"/>
      <c r="R183" s="60"/>
      <c r="S183" s="29" t="s">
        <v>97</v>
      </c>
      <c r="T183" s="30"/>
      <c r="U183" s="31"/>
      <c r="V183" s="31"/>
      <c r="W183" s="31"/>
      <c r="X183" s="31"/>
      <c r="Y183" s="31"/>
      <c r="Z183" s="32" t="str">
        <f t="shared" si="2"/>
        <v/>
      </c>
      <c r="AA183" s="33">
        <v>0</v>
      </c>
      <c r="AB183" s="33">
        <v>0</v>
      </c>
      <c r="AC183" s="102"/>
      <c r="AD183" s="57"/>
      <c r="AE183" s="57"/>
      <c r="AF183" s="104"/>
      <c r="AG183" s="105"/>
      <c r="AH183" s="82"/>
      <c r="AI183" s="82"/>
      <c r="AJ183" s="98"/>
      <c r="AK183" s="100"/>
      <c r="AL183" s="98"/>
      <c r="AM183" s="80"/>
      <c r="AN183" s="80"/>
      <c r="AO183" s="80"/>
      <c r="AP183" s="80"/>
      <c r="AQ183" s="95"/>
      <c r="AR183" s="92"/>
      <c r="AS183" s="83"/>
    </row>
    <row r="184" spans="1:45" ht="15" customHeight="1">
      <c r="A184" s="86"/>
      <c r="B184" s="67"/>
      <c r="C184" s="68"/>
      <c r="D184" s="68"/>
      <c r="E184" s="67"/>
      <c r="F184" s="88"/>
      <c r="G184" s="108"/>
      <c r="H184" s="85"/>
      <c r="I184" s="84">
        <v>2.2000000000000002</v>
      </c>
      <c r="J184" s="85" t="s">
        <v>240</v>
      </c>
      <c r="K184" s="83" t="s">
        <v>137</v>
      </c>
      <c r="L184" s="83" t="s">
        <v>62</v>
      </c>
      <c r="M184" s="85"/>
      <c r="N184" s="104"/>
      <c r="O184" s="104"/>
      <c r="P184" s="107"/>
      <c r="Q184" s="83" t="s">
        <v>55</v>
      </c>
      <c r="R184" s="93">
        <v>3</v>
      </c>
      <c r="S184" s="29" t="s">
        <v>99</v>
      </c>
      <c r="T184" s="30"/>
      <c r="U184" s="31"/>
      <c r="V184" s="31"/>
      <c r="W184" s="31"/>
      <c r="X184" s="31"/>
      <c r="Y184" s="31"/>
      <c r="Z184" s="32" t="str">
        <f t="shared" si="2"/>
        <v/>
      </c>
      <c r="AA184" s="33">
        <v>0</v>
      </c>
      <c r="AB184" s="33">
        <v>0</v>
      </c>
      <c r="AC184" s="102"/>
      <c r="AD184" s="57"/>
      <c r="AE184" s="57"/>
      <c r="AF184" s="104"/>
      <c r="AG184" s="105"/>
      <c r="AH184" s="82"/>
      <c r="AI184" s="82"/>
      <c r="AJ184" s="98"/>
      <c r="AK184" s="100"/>
      <c r="AL184" s="98"/>
      <c r="AM184" s="80"/>
      <c r="AN184" s="80"/>
      <c r="AO184" s="80"/>
      <c r="AP184" s="80"/>
      <c r="AQ184" s="95"/>
      <c r="AR184" s="92" t="s">
        <v>241</v>
      </c>
      <c r="AS184" s="83">
        <v>100</v>
      </c>
    </row>
    <row r="185" spans="1:45" ht="15" customHeight="1">
      <c r="A185" s="86"/>
      <c r="B185" s="67"/>
      <c r="C185" s="68"/>
      <c r="D185" s="68"/>
      <c r="E185" s="67"/>
      <c r="F185" s="88"/>
      <c r="G185" s="108"/>
      <c r="H185" s="85"/>
      <c r="I185" s="84"/>
      <c r="J185" s="85"/>
      <c r="K185" s="83"/>
      <c r="L185" s="83"/>
      <c r="M185" s="85"/>
      <c r="N185" s="104"/>
      <c r="O185" s="104"/>
      <c r="P185" s="107"/>
      <c r="Q185" s="83"/>
      <c r="R185" s="60"/>
      <c r="S185" s="29" t="s">
        <v>101</v>
      </c>
      <c r="T185" s="30"/>
      <c r="U185" s="31"/>
      <c r="V185" s="31"/>
      <c r="W185" s="31"/>
      <c r="X185" s="31"/>
      <c r="Y185" s="31"/>
      <c r="Z185" s="32" t="str">
        <f t="shared" si="2"/>
        <v/>
      </c>
      <c r="AA185" s="33">
        <v>0</v>
      </c>
      <c r="AB185" s="33">
        <v>0</v>
      </c>
      <c r="AC185" s="102"/>
      <c r="AD185" s="57"/>
      <c r="AE185" s="57"/>
      <c r="AF185" s="104"/>
      <c r="AG185" s="105"/>
      <c r="AH185" s="82"/>
      <c r="AI185" s="82"/>
      <c r="AJ185" s="98"/>
      <c r="AK185" s="100"/>
      <c r="AL185" s="98"/>
      <c r="AM185" s="80"/>
      <c r="AN185" s="80"/>
      <c r="AO185" s="80"/>
      <c r="AP185" s="80"/>
      <c r="AQ185" s="95"/>
      <c r="AR185" s="115"/>
      <c r="AS185" s="119"/>
    </row>
    <row r="186" spans="1:45" ht="15" customHeight="1">
      <c r="A186" s="86"/>
      <c r="B186" s="67"/>
      <c r="C186" s="68"/>
      <c r="D186" s="68"/>
      <c r="E186" s="67"/>
      <c r="F186" s="88"/>
      <c r="G186" s="108"/>
      <c r="H186" s="85"/>
      <c r="I186" s="84"/>
      <c r="J186" s="85"/>
      <c r="K186" s="83"/>
      <c r="L186" s="83"/>
      <c r="M186" s="85"/>
      <c r="N186" s="104"/>
      <c r="O186" s="104"/>
      <c r="P186" s="107"/>
      <c r="Q186" s="83"/>
      <c r="R186" s="60"/>
      <c r="S186" s="29" t="s">
        <v>102</v>
      </c>
      <c r="T186" s="30"/>
      <c r="U186" s="31"/>
      <c r="V186" s="31"/>
      <c r="W186" s="31"/>
      <c r="X186" s="31"/>
      <c r="Y186" s="31"/>
      <c r="Z186" s="32" t="str">
        <f t="shared" si="2"/>
        <v/>
      </c>
      <c r="AA186" s="33">
        <v>0</v>
      </c>
      <c r="AB186" s="33">
        <v>0</v>
      </c>
      <c r="AC186" s="102"/>
      <c r="AD186" s="57"/>
      <c r="AE186" s="57"/>
      <c r="AF186" s="104"/>
      <c r="AG186" s="105"/>
      <c r="AH186" s="82"/>
      <c r="AI186" s="82"/>
      <c r="AJ186" s="98"/>
      <c r="AK186" s="100"/>
      <c r="AL186" s="98"/>
      <c r="AM186" s="80"/>
      <c r="AN186" s="80"/>
      <c r="AO186" s="80"/>
      <c r="AP186" s="80"/>
      <c r="AQ186" s="95"/>
      <c r="AR186" s="115"/>
      <c r="AS186" s="119"/>
    </row>
    <row r="187" spans="1:45" ht="15" customHeight="1">
      <c r="A187" s="86"/>
      <c r="B187" s="67"/>
      <c r="C187" s="68"/>
      <c r="D187" s="68"/>
      <c r="E187" s="67"/>
      <c r="F187" s="88"/>
      <c r="G187" s="108"/>
      <c r="H187" s="85"/>
      <c r="I187" s="84"/>
      <c r="J187" s="85"/>
      <c r="K187" s="83"/>
      <c r="L187" s="83"/>
      <c r="M187" s="85"/>
      <c r="N187" s="104"/>
      <c r="O187" s="104"/>
      <c r="P187" s="107"/>
      <c r="Q187" s="83"/>
      <c r="R187" s="60"/>
      <c r="S187" s="29" t="s">
        <v>103</v>
      </c>
      <c r="T187" s="30"/>
      <c r="U187" s="31"/>
      <c r="V187" s="31"/>
      <c r="W187" s="31"/>
      <c r="X187" s="31"/>
      <c r="Y187" s="31"/>
      <c r="Z187" s="32" t="str">
        <f t="shared" si="2"/>
        <v/>
      </c>
      <c r="AA187" s="33">
        <v>0</v>
      </c>
      <c r="AB187" s="33">
        <v>0</v>
      </c>
      <c r="AC187" s="102"/>
      <c r="AD187" s="57"/>
      <c r="AE187" s="57"/>
      <c r="AF187" s="104"/>
      <c r="AG187" s="105"/>
      <c r="AH187" s="82"/>
      <c r="AI187" s="82"/>
      <c r="AJ187" s="98"/>
      <c r="AK187" s="100"/>
      <c r="AL187" s="98"/>
      <c r="AM187" s="80"/>
      <c r="AN187" s="80"/>
      <c r="AO187" s="80"/>
      <c r="AP187" s="80"/>
      <c r="AQ187" s="95"/>
      <c r="AR187" s="115"/>
      <c r="AS187" s="119"/>
    </row>
    <row r="188" spans="1:45" ht="12" customHeight="1">
      <c r="A188" s="86"/>
      <c r="B188" s="67"/>
      <c r="C188" s="68"/>
      <c r="D188" s="68"/>
      <c r="E188" s="67"/>
      <c r="F188" s="88"/>
      <c r="G188" s="108"/>
      <c r="H188" s="85"/>
      <c r="I188" s="84"/>
      <c r="J188" s="85"/>
      <c r="K188" s="83"/>
      <c r="L188" s="83"/>
      <c r="M188" s="85"/>
      <c r="N188" s="104"/>
      <c r="O188" s="104"/>
      <c r="P188" s="107"/>
      <c r="Q188" s="83"/>
      <c r="R188" s="60"/>
      <c r="S188" s="29" t="s">
        <v>104</v>
      </c>
      <c r="T188" s="30"/>
      <c r="U188" s="31"/>
      <c r="V188" s="31"/>
      <c r="W188" s="31"/>
      <c r="X188" s="31"/>
      <c r="Y188" s="31"/>
      <c r="Z188" s="32" t="str">
        <f t="shared" si="2"/>
        <v/>
      </c>
      <c r="AA188" s="33">
        <v>0</v>
      </c>
      <c r="AB188" s="33">
        <v>0</v>
      </c>
      <c r="AC188" s="102"/>
      <c r="AD188" s="57"/>
      <c r="AE188" s="57"/>
      <c r="AF188" s="104"/>
      <c r="AG188" s="105"/>
      <c r="AH188" s="82"/>
      <c r="AI188" s="82"/>
      <c r="AJ188" s="98"/>
      <c r="AK188" s="100"/>
      <c r="AL188" s="98"/>
      <c r="AM188" s="80"/>
      <c r="AN188" s="80"/>
      <c r="AO188" s="80"/>
      <c r="AP188" s="80"/>
      <c r="AQ188" s="95"/>
      <c r="AR188" s="115"/>
      <c r="AS188" s="119"/>
    </row>
    <row r="189" spans="1:45" ht="15" hidden="1" customHeight="1">
      <c r="A189" s="86"/>
      <c r="B189" s="67"/>
      <c r="C189" s="68"/>
      <c r="D189" s="68"/>
      <c r="E189" s="67"/>
      <c r="F189" s="88"/>
      <c r="G189" s="108"/>
      <c r="H189" s="85"/>
      <c r="I189" s="84">
        <v>2.2999999999999998</v>
      </c>
      <c r="J189" s="110" t="s">
        <v>793</v>
      </c>
      <c r="K189" s="83" t="s">
        <v>137</v>
      </c>
      <c r="L189" s="83" t="s">
        <v>62</v>
      </c>
      <c r="M189" s="85"/>
      <c r="N189" s="104"/>
      <c r="O189" s="104"/>
      <c r="P189" s="107"/>
      <c r="Q189" s="83" t="s">
        <v>55</v>
      </c>
      <c r="R189" s="93">
        <v>3</v>
      </c>
      <c r="S189" s="29" t="s">
        <v>105</v>
      </c>
      <c r="T189" s="30"/>
      <c r="U189" s="31"/>
      <c r="V189" s="31"/>
      <c r="W189" s="31"/>
      <c r="X189" s="31"/>
      <c r="Y189" s="31"/>
      <c r="Z189" s="32" t="str">
        <f t="shared" si="2"/>
        <v/>
      </c>
      <c r="AA189" s="33">
        <v>0</v>
      </c>
      <c r="AB189" s="33">
        <v>0</v>
      </c>
      <c r="AC189" s="102"/>
      <c r="AD189" s="57"/>
      <c r="AE189" s="57"/>
      <c r="AF189" s="104"/>
      <c r="AG189" s="105"/>
      <c r="AH189" s="82"/>
      <c r="AI189" s="82"/>
      <c r="AJ189" s="98"/>
      <c r="AK189" s="100"/>
      <c r="AL189" s="98"/>
      <c r="AM189" s="80"/>
      <c r="AN189" s="80"/>
      <c r="AO189" s="80"/>
      <c r="AP189" s="80"/>
      <c r="AQ189" s="95"/>
      <c r="AR189" s="113" t="s">
        <v>794</v>
      </c>
      <c r="AS189" s="58"/>
    </row>
    <row r="190" spans="1:45" ht="15" hidden="1" customHeight="1">
      <c r="A190" s="86"/>
      <c r="B190" s="67"/>
      <c r="C190" s="68"/>
      <c r="D190" s="68"/>
      <c r="E190" s="67"/>
      <c r="F190" s="88"/>
      <c r="G190" s="108"/>
      <c r="H190" s="85"/>
      <c r="I190" s="84"/>
      <c r="J190" s="110"/>
      <c r="K190" s="83"/>
      <c r="L190" s="83"/>
      <c r="M190" s="85"/>
      <c r="N190" s="104"/>
      <c r="O190" s="104"/>
      <c r="P190" s="107"/>
      <c r="Q190" s="83"/>
      <c r="R190" s="60"/>
      <c r="S190" s="29" t="s">
        <v>106</v>
      </c>
      <c r="T190" s="30"/>
      <c r="U190" s="31"/>
      <c r="V190" s="31"/>
      <c r="W190" s="31"/>
      <c r="X190" s="31"/>
      <c r="Y190" s="31"/>
      <c r="Z190" s="32" t="str">
        <f t="shared" si="2"/>
        <v/>
      </c>
      <c r="AA190" s="33">
        <v>0</v>
      </c>
      <c r="AB190" s="33">
        <v>0</v>
      </c>
      <c r="AC190" s="102"/>
      <c r="AD190" s="57"/>
      <c r="AE190" s="57"/>
      <c r="AF190" s="104"/>
      <c r="AG190" s="105"/>
      <c r="AH190" s="82"/>
      <c r="AI190" s="82"/>
      <c r="AJ190" s="98"/>
      <c r="AK190" s="100"/>
      <c r="AL190" s="98"/>
      <c r="AM190" s="80"/>
      <c r="AN190" s="80"/>
      <c r="AO190" s="80"/>
      <c r="AP190" s="80"/>
      <c r="AQ190" s="95"/>
      <c r="AR190" s="114"/>
      <c r="AS190" s="118"/>
    </row>
    <row r="191" spans="1:45" ht="15" hidden="1" customHeight="1">
      <c r="A191" s="86"/>
      <c r="B191" s="67"/>
      <c r="C191" s="68"/>
      <c r="D191" s="68"/>
      <c r="E191" s="67"/>
      <c r="F191" s="88"/>
      <c r="G191" s="108"/>
      <c r="H191" s="85"/>
      <c r="I191" s="84"/>
      <c r="J191" s="110"/>
      <c r="K191" s="83"/>
      <c r="L191" s="83"/>
      <c r="M191" s="85"/>
      <c r="N191" s="104"/>
      <c r="O191" s="104"/>
      <c r="P191" s="107"/>
      <c r="Q191" s="83"/>
      <c r="R191" s="60"/>
      <c r="S191" s="29" t="s">
        <v>107</v>
      </c>
      <c r="T191" s="30"/>
      <c r="U191" s="31"/>
      <c r="V191" s="31"/>
      <c r="W191" s="31"/>
      <c r="X191" s="31"/>
      <c r="Y191" s="31"/>
      <c r="Z191" s="32" t="str">
        <f t="shared" si="2"/>
        <v/>
      </c>
      <c r="AA191" s="33">
        <v>0</v>
      </c>
      <c r="AB191" s="33">
        <v>0</v>
      </c>
      <c r="AC191" s="102"/>
      <c r="AD191" s="57"/>
      <c r="AE191" s="57"/>
      <c r="AF191" s="104"/>
      <c r="AG191" s="105"/>
      <c r="AH191" s="82"/>
      <c r="AI191" s="82"/>
      <c r="AJ191" s="98"/>
      <c r="AK191" s="100"/>
      <c r="AL191" s="98"/>
      <c r="AM191" s="80"/>
      <c r="AN191" s="80"/>
      <c r="AO191" s="80"/>
      <c r="AP191" s="80"/>
      <c r="AQ191" s="95"/>
      <c r="AR191" s="114"/>
      <c r="AS191" s="118"/>
    </row>
    <row r="192" spans="1:45" ht="15" hidden="1" customHeight="1">
      <c r="A192" s="86"/>
      <c r="B192" s="67"/>
      <c r="C192" s="68"/>
      <c r="D192" s="68"/>
      <c r="E192" s="67"/>
      <c r="F192" s="88"/>
      <c r="G192" s="108"/>
      <c r="H192" s="85"/>
      <c r="I192" s="84"/>
      <c r="J192" s="110"/>
      <c r="K192" s="83"/>
      <c r="L192" s="83"/>
      <c r="M192" s="85"/>
      <c r="N192" s="104"/>
      <c r="O192" s="104"/>
      <c r="P192" s="107"/>
      <c r="Q192" s="83"/>
      <c r="R192" s="60"/>
      <c r="S192" s="29" t="s">
        <v>108</v>
      </c>
      <c r="T192" s="30"/>
      <c r="U192" s="31"/>
      <c r="V192" s="31"/>
      <c r="W192" s="31"/>
      <c r="X192" s="31"/>
      <c r="Y192" s="31"/>
      <c r="Z192" s="32" t="str">
        <f t="shared" si="2"/>
        <v/>
      </c>
      <c r="AA192" s="33">
        <v>0</v>
      </c>
      <c r="AB192" s="33">
        <v>0</v>
      </c>
      <c r="AC192" s="102"/>
      <c r="AD192" s="57"/>
      <c r="AE192" s="57"/>
      <c r="AF192" s="104"/>
      <c r="AG192" s="105"/>
      <c r="AH192" s="82"/>
      <c r="AI192" s="82"/>
      <c r="AJ192" s="98"/>
      <c r="AK192" s="100"/>
      <c r="AL192" s="98"/>
      <c r="AM192" s="80"/>
      <c r="AN192" s="80"/>
      <c r="AO192" s="80"/>
      <c r="AP192" s="80"/>
      <c r="AQ192" s="95"/>
      <c r="AR192" s="114"/>
      <c r="AS192" s="118"/>
    </row>
    <row r="193" spans="1:45" ht="15" hidden="1" customHeight="1">
      <c r="A193" s="86"/>
      <c r="B193" s="67"/>
      <c r="C193" s="68"/>
      <c r="D193" s="68"/>
      <c r="E193" s="67"/>
      <c r="F193" s="88"/>
      <c r="G193" s="108"/>
      <c r="H193" s="85"/>
      <c r="I193" s="84"/>
      <c r="J193" s="110"/>
      <c r="K193" s="83"/>
      <c r="L193" s="83"/>
      <c r="M193" s="85"/>
      <c r="N193" s="104"/>
      <c r="O193" s="104"/>
      <c r="P193" s="107"/>
      <c r="Q193" s="83"/>
      <c r="R193" s="60"/>
      <c r="S193" s="29" t="s">
        <v>109</v>
      </c>
      <c r="T193" s="30"/>
      <c r="U193" s="31"/>
      <c r="V193" s="31"/>
      <c r="W193" s="31"/>
      <c r="X193" s="31"/>
      <c r="Y193" s="31"/>
      <c r="Z193" s="32" t="str">
        <f t="shared" si="2"/>
        <v/>
      </c>
      <c r="AA193" s="33">
        <v>0</v>
      </c>
      <c r="AB193" s="33">
        <v>0</v>
      </c>
      <c r="AC193" s="102"/>
      <c r="AD193" s="57"/>
      <c r="AE193" s="57"/>
      <c r="AF193" s="104"/>
      <c r="AG193" s="105"/>
      <c r="AH193" s="82"/>
      <c r="AI193" s="82"/>
      <c r="AJ193" s="98"/>
      <c r="AK193" s="100"/>
      <c r="AL193" s="98"/>
      <c r="AM193" s="80"/>
      <c r="AN193" s="80"/>
      <c r="AO193" s="80"/>
      <c r="AP193" s="80"/>
      <c r="AQ193" s="95"/>
      <c r="AR193" s="114"/>
      <c r="AS193" s="118"/>
    </row>
    <row r="194" spans="1:45" ht="15" hidden="1" customHeight="1">
      <c r="A194" s="86"/>
      <c r="B194" s="67"/>
      <c r="C194" s="68"/>
      <c r="D194" s="68"/>
      <c r="E194" s="67"/>
      <c r="F194" s="88"/>
      <c r="G194" s="108"/>
      <c r="H194" s="85"/>
      <c r="I194" s="84">
        <v>2.4</v>
      </c>
      <c r="J194" s="85"/>
      <c r="K194" s="83"/>
      <c r="L194" s="83"/>
      <c r="M194" s="85"/>
      <c r="N194" s="104"/>
      <c r="O194" s="104"/>
      <c r="P194" s="107"/>
      <c r="Q194" s="83" t="s">
        <v>55</v>
      </c>
      <c r="R194" s="93">
        <v>3</v>
      </c>
      <c r="S194" s="29" t="s">
        <v>110</v>
      </c>
      <c r="T194" s="30"/>
      <c r="U194" s="31"/>
      <c r="V194" s="31"/>
      <c r="W194" s="31"/>
      <c r="X194" s="31"/>
      <c r="Y194" s="31"/>
      <c r="Z194" s="32" t="str">
        <f t="shared" si="2"/>
        <v/>
      </c>
      <c r="AA194" s="33">
        <v>0</v>
      </c>
      <c r="AB194" s="33">
        <v>0</v>
      </c>
      <c r="AC194" s="102"/>
      <c r="AD194" s="57"/>
      <c r="AE194" s="57"/>
      <c r="AF194" s="104"/>
      <c r="AG194" s="105"/>
      <c r="AH194" s="82"/>
      <c r="AI194" s="82"/>
      <c r="AJ194" s="98"/>
      <c r="AK194" s="100"/>
      <c r="AL194" s="98"/>
      <c r="AM194" s="80"/>
      <c r="AN194" s="80"/>
      <c r="AO194" s="80"/>
      <c r="AP194" s="80"/>
      <c r="AQ194" s="95"/>
      <c r="AR194" s="92"/>
      <c r="AS194" s="83"/>
    </row>
    <row r="195" spans="1:45" ht="15" hidden="1" customHeight="1">
      <c r="A195" s="86"/>
      <c r="B195" s="67"/>
      <c r="C195" s="68"/>
      <c r="D195" s="68"/>
      <c r="E195" s="67"/>
      <c r="F195" s="88"/>
      <c r="G195" s="108"/>
      <c r="H195" s="85"/>
      <c r="I195" s="84"/>
      <c r="J195" s="85"/>
      <c r="K195" s="83"/>
      <c r="L195" s="83"/>
      <c r="M195" s="85"/>
      <c r="N195" s="104"/>
      <c r="O195" s="104"/>
      <c r="P195" s="107"/>
      <c r="Q195" s="83"/>
      <c r="R195" s="60"/>
      <c r="S195" s="29" t="s">
        <v>111</v>
      </c>
      <c r="T195" s="30"/>
      <c r="U195" s="31"/>
      <c r="V195" s="31"/>
      <c r="W195" s="31"/>
      <c r="X195" s="31"/>
      <c r="Y195" s="31"/>
      <c r="Z195" s="32" t="str">
        <f t="shared" si="2"/>
        <v/>
      </c>
      <c r="AA195" s="33">
        <v>0</v>
      </c>
      <c r="AB195" s="33">
        <v>0</v>
      </c>
      <c r="AC195" s="102"/>
      <c r="AD195" s="57"/>
      <c r="AE195" s="57"/>
      <c r="AF195" s="104"/>
      <c r="AG195" s="105"/>
      <c r="AH195" s="82"/>
      <c r="AI195" s="82"/>
      <c r="AJ195" s="98"/>
      <c r="AK195" s="100"/>
      <c r="AL195" s="98"/>
      <c r="AM195" s="80"/>
      <c r="AN195" s="80"/>
      <c r="AO195" s="80"/>
      <c r="AP195" s="80"/>
      <c r="AQ195" s="95"/>
      <c r="AR195" s="115"/>
      <c r="AS195" s="119"/>
    </row>
    <row r="196" spans="1:45" ht="15" hidden="1" customHeight="1">
      <c r="A196" s="86"/>
      <c r="B196" s="67"/>
      <c r="C196" s="68"/>
      <c r="D196" s="68"/>
      <c r="E196" s="67"/>
      <c r="F196" s="88"/>
      <c r="G196" s="108"/>
      <c r="H196" s="85"/>
      <c r="I196" s="84"/>
      <c r="J196" s="85"/>
      <c r="K196" s="83"/>
      <c r="L196" s="83"/>
      <c r="M196" s="85"/>
      <c r="N196" s="104"/>
      <c r="O196" s="104"/>
      <c r="P196" s="107"/>
      <c r="Q196" s="83"/>
      <c r="R196" s="60"/>
      <c r="S196" s="29" t="s">
        <v>112</v>
      </c>
      <c r="T196" s="30"/>
      <c r="U196" s="31"/>
      <c r="V196" s="31"/>
      <c r="W196" s="31"/>
      <c r="X196" s="31"/>
      <c r="Y196" s="31"/>
      <c r="Z196" s="32" t="str">
        <f t="shared" si="2"/>
        <v/>
      </c>
      <c r="AA196" s="33">
        <v>0</v>
      </c>
      <c r="AB196" s="33">
        <v>0</v>
      </c>
      <c r="AC196" s="102"/>
      <c r="AD196" s="57"/>
      <c r="AE196" s="57"/>
      <c r="AF196" s="104"/>
      <c r="AG196" s="105"/>
      <c r="AH196" s="82"/>
      <c r="AI196" s="82"/>
      <c r="AJ196" s="98"/>
      <c r="AK196" s="100"/>
      <c r="AL196" s="98"/>
      <c r="AM196" s="80"/>
      <c r="AN196" s="80"/>
      <c r="AO196" s="80"/>
      <c r="AP196" s="80"/>
      <c r="AQ196" s="95"/>
      <c r="AR196" s="115"/>
      <c r="AS196" s="119"/>
    </row>
    <row r="197" spans="1:45" ht="15" hidden="1" customHeight="1">
      <c r="A197" s="86"/>
      <c r="B197" s="67"/>
      <c r="C197" s="68"/>
      <c r="D197" s="68"/>
      <c r="E197" s="67"/>
      <c r="F197" s="88"/>
      <c r="G197" s="108"/>
      <c r="H197" s="85"/>
      <c r="I197" s="84"/>
      <c r="J197" s="85"/>
      <c r="K197" s="83"/>
      <c r="L197" s="83"/>
      <c r="M197" s="85"/>
      <c r="N197" s="104"/>
      <c r="O197" s="104"/>
      <c r="P197" s="107"/>
      <c r="Q197" s="83"/>
      <c r="R197" s="60"/>
      <c r="S197" s="29" t="s">
        <v>113</v>
      </c>
      <c r="T197" s="30"/>
      <c r="U197" s="31"/>
      <c r="V197" s="31"/>
      <c r="W197" s="31"/>
      <c r="X197" s="31"/>
      <c r="Y197" s="31"/>
      <c r="Z197" s="32" t="str">
        <f t="shared" ref="Z197:Z203" si="3">IF($T197&lt;&gt;"",IF(AND(V197="SI",W197="SI",X197="SI",Y197="SI"),"Suficiente",IF(OR(V197="NO",W197="NO",X197="NO",Y197="NO"),"Deficiente",IF(OR(V197="",W197="",X197="",Y197=""),"Falta Valorar el Control",""))),"")</f>
        <v/>
      </c>
      <c r="AA197" s="33">
        <v>0</v>
      </c>
      <c r="AB197" s="33">
        <v>0</v>
      </c>
      <c r="AC197" s="102"/>
      <c r="AD197" s="57"/>
      <c r="AE197" s="57"/>
      <c r="AF197" s="104"/>
      <c r="AG197" s="105"/>
      <c r="AH197" s="82"/>
      <c r="AI197" s="82"/>
      <c r="AJ197" s="98"/>
      <c r="AK197" s="100"/>
      <c r="AL197" s="98"/>
      <c r="AM197" s="80"/>
      <c r="AN197" s="80"/>
      <c r="AO197" s="80"/>
      <c r="AP197" s="80"/>
      <c r="AQ197" s="95"/>
      <c r="AR197" s="115"/>
      <c r="AS197" s="119"/>
    </row>
    <row r="198" spans="1:45" ht="15" hidden="1" customHeight="1">
      <c r="A198" s="86"/>
      <c r="B198" s="67"/>
      <c r="C198" s="68"/>
      <c r="D198" s="68"/>
      <c r="E198" s="67"/>
      <c r="F198" s="88"/>
      <c r="G198" s="108"/>
      <c r="H198" s="85"/>
      <c r="I198" s="84"/>
      <c r="J198" s="85"/>
      <c r="K198" s="83"/>
      <c r="L198" s="83"/>
      <c r="M198" s="85"/>
      <c r="N198" s="104"/>
      <c r="O198" s="104"/>
      <c r="P198" s="107"/>
      <c r="Q198" s="83"/>
      <c r="R198" s="60"/>
      <c r="S198" s="29" t="s">
        <v>114</v>
      </c>
      <c r="T198" s="30"/>
      <c r="U198" s="31"/>
      <c r="V198" s="31"/>
      <c r="W198" s="31"/>
      <c r="X198" s="31"/>
      <c r="Y198" s="31"/>
      <c r="Z198" s="32" t="str">
        <f t="shared" si="3"/>
        <v/>
      </c>
      <c r="AA198" s="33">
        <v>0</v>
      </c>
      <c r="AB198" s="33">
        <v>0</v>
      </c>
      <c r="AC198" s="102"/>
      <c r="AD198" s="57"/>
      <c r="AE198" s="57"/>
      <c r="AF198" s="104"/>
      <c r="AG198" s="105"/>
      <c r="AH198" s="82"/>
      <c r="AI198" s="82"/>
      <c r="AJ198" s="98"/>
      <c r="AK198" s="100"/>
      <c r="AL198" s="98"/>
      <c r="AM198" s="80"/>
      <c r="AN198" s="80"/>
      <c r="AO198" s="80"/>
      <c r="AP198" s="80"/>
      <c r="AQ198" s="95"/>
      <c r="AR198" s="115"/>
      <c r="AS198" s="119"/>
    </row>
    <row r="199" spans="1:45" ht="15" hidden="1" customHeight="1">
      <c r="A199" s="86"/>
      <c r="B199" s="67"/>
      <c r="C199" s="68"/>
      <c r="D199" s="68"/>
      <c r="E199" s="67"/>
      <c r="F199" s="88"/>
      <c r="G199" s="108"/>
      <c r="H199" s="85"/>
      <c r="I199" s="84">
        <v>2.5</v>
      </c>
      <c r="J199" s="85"/>
      <c r="K199" s="83"/>
      <c r="L199" s="83"/>
      <c r="M199" s="85"/>
      <c r="N199" s="104"/>
      <c r="O199" s="104"/>
      <c r="P199" s="107"/>
      <c r="Q199" s="83"/>
      <c r="R199" s="93">
        <v>0</v>
      </c>
      <c r="S199" s="29" t="s">
        <v>115</v>
      </c>
      <c r="T199" s="30"/>
      <c r="U199" s="31"/>
      <c r="V199" s="31"/>
      <c r="W199" s="31"/>
      <c r="X199" s="31"/>
      <c r="Y199" s="31"/>
      <c r="Z199" s="32" t="str">
        <f t="shared" si="3"/>
        <v/>
      </c>
      <c r="AA199" s="33">
        <v>0</v>
      </c>
      <c r="AB199" s="33">
        <v>0</v>
      </c>
      <c r="AC199" s="102"/>
      <c r="AD199" s="57"/>
      <c r="AE199" s="57"/>
      <c r="AF199" s="104"/>
      <c r="AG199" s="105"/>
      <c r="AH199" s="82"/>
      <c r="AI199" s="82"/>
      <c r="AJ199" s="98"/>
      <c r="AK199" s="100"/>
      <c r="AL199" s="98"/>
      <c r="AM199" s="80"/>
      <c r="AN199" s="80"/>
      <c r="AO199" s="80"/>
      <c r="AP199" s="80"/>
      <c r="AQ199" s="95"/>
      <c r="AR199" s="92"/>
      <c r="AS199" s="83"/>
    </row>
    <row r="200" spans="1:45" ht="15" hidden="1" customHeight="1">
      <c r="A200" s="86"/>
      <c r="B200" s="67"/>
      <c r="C200" s="68"/>
      <c r="D200" s="68"/>
      <c r="E200" s="67"/>
      <c r="F200" s="88"/>
      <c r="G200" s="108"/>
      <c r="H200" s="85"/>
      <c r="I200" s="84"/>
      <c r="J200" s="85"/>
      <c r="K200" s="83"/>
      <c r="L200" s="83"/>
      <c r="M200" s="85"/>
      <c r="N200" s="104"/>
      <c r="O200" s="104"/>
      <c r="P200" s="107"/>
      <c r="Q200" s="83"/>
      <c r="R200" s="60"/>
      <c r="S200" s="29" t="s">
        <v>116</v>
      </c>
      <c r="T200" s="30"/>
      <c r="U200" s="31"/>
      <c r="V200" s="31"/>
      <c r="W200" s="31"/>
      <c r="X200" s="31"/>
      <c r="Y200" s="31"/>
      <c r="Z200" s="32" t="str">
        <f t="shared" si="3"/>
        <v/>
      </c>
      <c r="AA200" s="33">
        <v>0</v>
      </c>
      <c r="AB200" s="33">
        <v>0</v>
      </c>
      <c r="AC200" s="102"/>
      <c r="AD200" s="57"/>
      <c r="AE200" s="57"/>
      <c r="AF200" s="104"/>
      <c r="AG200" s="105"/>
      <c r="AH200" s="82"/>
      <c r="AI200" s="82"/>
      <c r="AJ200" s="98"/>
      <c r="AK200" s="100"/>
      <c r="AL200" s="98"/>
      <c r="AM200" s="80"/>
      <c r="AN200" s="80"/>
      <c r="AO200" s="80"/>
      <c r="AP200" s="80"/>
      <c r="AQ200" s="95"/>
      <c r="AR200" s="115"/>
      <c r="AS200" s="119"/>
    </row>
    <row r="201" spans="1:45" ht="15" hidden="1" customHeight="1">
      <c r="A201" s="86"/>
      <c r="B201" s="67"/>
      <c r="C201" s="68"/>
      <c r="D201" s="68"/>
      <c r="E201" s="67"/>
      <c r="F201" s="88"/>
      <c r="G201" s="108"/>
      <c r="H201" s="85"/>
      <c r="I201" s="84"/>
      <c r="J201" s="85"/>
      <c r="K201" s="83"/>
      <c r="L201" s="83"/>
      <c r="M201" s="85"/>
      <c r="N201" s="104"/>
      <c r="O201" s="104"/>
      <c r="P201" s="107"/>
      <c r="Q201" s="83"/>
      <c r="R201" s="60"/>
      <c r="S201" s="29" t="s">
        <v>117</v>
      </c>
      <c r="T201" s="30"/>
      <c r="U201" s="31"/>
      <c r="V201" s="31"/>
      <c r="W201" s="31"/>
      <c r="X201" s="31"/>
      <c r="Y201" s="31"/>
      <c r="Z201" s="32" t="str">
        <f t="shared" si="3"/>
        <v/>
      </c>
      <c r="AA201" s="33">
        <v>0</v>
      </c>
      <c r="AB201" s="33">
        <v>0</v>
      </c>
      <c r="AC201" s="102"/>
      <c r="AD201" s="57"/>
      <c r="AE201" s="57"/>
      <c r="AF201" s="104"/>
      <c r="AG201" s="105"/>
      <c r="AH201" s="82"/>
      <c r="AI201" s="82"/>
      <c r="AJ201" s="98"/>
      <c r="AK201" s="100"/>
      <c r="AL201" s="98"/>
      <c r="AM201" s="80"/>
      <c r="AN201" s="80"/>
      <c r="AO201" s="80"/>
      <c r="AP201" s="80"/>
      <c r="AQ201" s="95"/>
      <c r="AR201" s="115"/>
      <c r="AS201" s="119"/>
    </row>
    <row r="202" spans="1:45" ht="15" hidden="1" customHeight="1">
      <c r="A202" s="86"/>
      <c r="B202" s="67"/>
      <c r="C202" s="68"/>
      <c r="D202" s="68"/>
      <c r="E202" s="67"/>
      <c r="F202" s="88"/>
      <c r="G202" s="108"/>
      <c r="H202" s="85"/>
      <c r="I202" s="84"/>
      <c r="J202" s="85"/>
      <c r="K202" s="83"/>
      <c r="L202" s="83"/>
      <c r="M202" s="85"/>
      <c r="N202" s="104"/>
      <c r="O202" s="104"/>
      <c r="P202" s="107"/>
      <c r="Q202" s="83"/>
      <c r="R202" s="60"/>
      <c r="S202" s="29" t="s">
        <v>118</v>
      </c>
      <c r="T202" s="30"/>
      <c r="U202" s="31"/>
      <c r="V202" s="31"/>
      <c r="W202" s="31"/>
      <c r="X202" s="31"/>
      <c r="Y202" s="31"/>
      <c r="Z202" s="32" t="str">
        <f t="shared" si="3"/>
        <v/>
      </c>
      <c r="AA202" s="33">
        <v>0</v>
      </c>
      <c r="AB202" s="33">
        <v>0</v>
      </c>
      <c r="AC202" s="102"/>
      <c r="AD202" s="57"/>
      <c r="AE202" s="57"/>
      <c r="AF202" s="104"/>
      <c r="AG202" s="105"/>
      <c r="AH202" s="82"/>
      <c r="AI202" s="82"/>
      <c r="AJ202" s="98"/>
      <c r="AK202" s="100"/>
      <c r="AL202" s="98"/>
      <c r="AM202" s="80"/>
      <c r="AN202" s="80"/>
      <c r="AO202" s="80"/>
      <c r="AP202" s="80"/>
      <c r="AQ202" s="95"/>
      <c r="AR202" s="115"/>
      <c r="AS202" s="119"/>
    </row>
    <row r="203" spans="1:45" ht="19.5" hidden="1" customHeight="1">
      <c r="A203" s="86"/>
      <c r="B203" s="67"/>
      <c r="C203" s="68"/>
      <c r="D203" s="68"/>
      <c r="E203" s="67"/>
      <c r="F203" s="88"/>
      <c r="G203" s="108"/>
      <c r="H203" s="85"/>
      <c r="I203" s="84"/>
      <c r="J203" s="85"/>
      <c r="K203" s="83"/>
      <c r="L203" s="83"/>
      <c r="M203" s="85"/>
      <c r="N203" s="104"/>
      <c r="O203" s="104"/>
      <c r="P203" s="107"/>
      <c r="Q203" s="83"/>
      <c r="R203" s="60"/>
      <c r="S203" s="29" t="s">
        <v>119</v>
      </c>
      <c r="T203" s="30"/>
      <c r="U203" s="31"/>
      <c r="V203" s="31"/>
      <c r="W203" s="31"/>
      <c r="X203" s="31"/>
      <c r="Y203" s="31"/>
      <c r="Z203" s="32" t="str">
        <f t="shared" si="3"/>
        <v/>
      </c>
      <c r="AA203" s="33">
        <v>0</v>
      </c>
      <c r="AB203" s="33">
        <v>0</v>
      </c>
      <c r="AC203" s="102"/>
      <c r="AD203" s="57"/>
      <c r="AE203" s="57"/>
      <c r="AF203" s="104"/>
      <c r="AG203" s="105"/>
      <c r="AH203" s="82"/>
      <c r="AI203" s="82"/>
      <c r="AJ203" s="98"/>
      <c r="AK203" s="100"/>
      <c r="AL203" s="98"/>
      <c r="AM203" s="80"/>
      <c r="AN203" s="80"/>
      <c r="AO203" s="80"/>
      <c r="AP203" s="80"/>
      <c r="AQ203" s="95"/>
      <c r="AR203" s="115"/>
      <c r="AS203" s="119"/>
    </row>
    <row r="204" spans="1:45" ht="15" customHeight="1">
      <c r="A204" s="86" t="s">
        <v>376</v>
      </c>
      <c r="B204" s="67" t="s">
        <v>298</v>
      </c>
      <c r="C204" s="68" t="s">
        <v>120</v>
      </c>
      <c r="D204" s="68" t="s">
        <v>754</v>
      </c>
      <c r="E204" s="87" t="s">
        <v>755</v>
      </c>
      <c r="F204" s="88" t="s">
        <v>46</v>
      </c>
      <c r="G204" s="108" t="s">
        <v>164</v>
      </c>
      <c r="H204" s="85"/>
      <c r="I204" s="84">
        <v>2.1</v>
      </c>
      <c r="J204" s="85" t="s">
        <v>756</v>
      </c>
      <c r="K204" s="83"/>
      <c r="L204" s="83"/>
      <c r="M204" s="85" t="s">
        <v>757</v>
      </c>
      <c r="N204" s="104">
        <v>10</v>
      </c>
      <c r="O204" s="104">
        <v>8</v>
      </c>
      <c r="P204" s="106" t="str">
        <f>IF(AND(N204&lt;&gt;"",O204&lt;&gt;""),IF(AND(N204&gt;5,O204&gt;5),"I",IF(AND(N204&lt;=5,O204&gt;5),"II",IF(AND(N204&gt;5,O204&lt;=5),"IV",IF(AND(N204&lt;=5,O204&lt;=5),"III")))),"")</f>
        <v>I</v>
      </c>
      <c r="Q204" s="83" t="s">
        <v>55</v>
      </c>
      <c r="R204" s="93">
        <v>3</v>
      </c>
      <c r="S204" s="29" t="s">
        <v>92</v>
      </c>
      <c r="T204" s="30" t="s">
        <v>179</v>
      </c>
      <c r="U204" s="31" t="s">
        <v>54</v>
      </c>
      <c r="V204" s="31" t="s">
        <v>51</v>
      </c>
      <c r="W204" s="31" t="s">
        <v>51</v>
      </c>
      <c r="X204" s="31" t="s">
        <v>51</v>
      </c>
      <c r="Y204" s="31" t="s">
        <v>51</v>
      </c>
      <c r="Z204" s="32" t="str">
        <f t="shared" ref="Z204:Z260" si="4">IF($T204&lt;&gt;"",IF(AND(V204="SI",W204="SI",X204="SI",Y204="SI"),"Suficiente",IF(OR(V204="NO",W204="NO",X204="NO",Y204="NO"),"Deficiente",IF(OR(V204="",W204="",X204="",Y204=""),"Falta Valorar el Control",""))),"")</f>
        <v>Suficiente</v>
      </c>
      <c r="AA204" s="33">
        <v>1</v>
      </c>
      <c r="AB204" s="33">
        <v>0</v>
      </c>
      <c r="AC204" s="101" t="str">
        <f>IF(SUM(R204:R228)&gt;=1,IF((SUM(R204:R228)/COUNTA(Q204:Q228))=1,IF(SUM(AA204:AA228)&gt;=1,IF(SUM(AA204:AA228)/(SUM(AA204:AA228)+SUM(AB204:AB228))=100%,"SI","NO"),"NO"),"NO"),"")</f>
        <v>NO</v>
      </c>
      <c r="AD204" s="103" t="str">
        <f>IF($N204=1,"b","")</f>
        <v/>
      </c>
      <c r="AE204" s="103" t="str">
        <f>IF($O204=1,"b","")</f>
        <v/>
      </c>
      <c r="AF204" s="104">
        <v>10</v>
      </c>
      <c r="AG204" s="104">
        <v>8</v>
      </c>
      <c r="AH204" s="96">
        <v>0</v>
      </c>
      <c r="AI204" s="96">
        <v>0</v>
      </c>
      <c r="AJ204" s="97">
        <v>1</v>
      </c>
      <c r="AK204" s="99">
        <v>1</v>
      </c>
      <c r="AL204" s="97">
        <v>2</v>
      </c>
      <c r="AM204" s="94" t="str">
        <f>IF($AL204&gt;=2,IF(AND($AF204="",$AG204=""),"",IF(AND($AF204&gt;5,$AG204&gt;5),"I","")),"")</f>
        <v>I</v>
      </c>
      <c r="AN204" s="94" t="str">
        <f>IF($AL204&gt;=2,IF(AND($AF204="",$AG204=""),"",IF(AND($AF204&lt;6,$AG204&gt;5),"II","")),"")</f>
        <v/>
      </c>
      <c r="AO204" s="94" t="str">
        <f>IF($AL204&gt;=2,IF(AND($AF204="",$AG204=""),"",IF(AND($AF204&lt;6,$AG204&lt;6),"III","")),"")</f>
        <v/>
      </c>
      <c r="AP204" s="94" t="str">
        <f>IF($AL204&gt;=2,IF(AND($AF204="",$AG204=""),"",IF(AND($AF204&gt;5,$AG204&lt;6),"IV","")),"")</f>
        <v/>
      </c>
      <c r="AQ204" s="95" t="s">
        <v>56</v>
      </c>
      <c r="AR204" s="92" t="s">
        <v>758</v>
      </c>
      <c r="AS204" s="83">
        <v>100</v>
      </c>
    </row>
    <row r="205" spans="1:45" ht="15" customHeight="1">
      <c r="A205" s="86"/>
      <c r="B205" s="67"/>
      <c r="C205" s="68"/>
      <c r="D205" s="68"/>
      <c r="E205" s="87"/>
      <c r="F205" s="88"/>
      <c r="G205" s="108"/>
      <c r="H205" s="85"/>
      <c r="I205" s="84"/>
      <c r="J205" s="85"/>
      <c r="K205" s="83"/>
      <c r="L205" s="83"/>
      <c r="M205" s="85"/>
      <c r="N205" s="104"/>
      <c r="O205" s="104"/>
      <c r="P205" s="107"/>
      <c r="Q205" s="83"/>
      <c r="R205" s="60"/>
      <c r="S205" s="29" t="s">
        <v>94</v>
      </c>
      <c r="T205" s="30"/>
      <c r="U205" s="31"/>
      <c r="V205" s="31"/>
      <c r="W205" s="31"/>
      <c r="X205" s="31"/>
      <c r="Y205" s="31"/>
      <c r="Z205" s="32" t="str">
        <f t="shared" si="4"/>
        <v/>
      </c>
      <c r="AA205" s="33">
        <v>0</v>
      </c>
      <c r="AB205" s="33">
        <v>0</v>
      </c>
      <c r="AC205" s="102"/>
      <c r="AD205" s="57"/>
      <c r="AE205" s="57"/>
      <c r="AF205" s="104"/>
      <c r="AG205" s="105"/>
      <c r="AH205" s="82"/>
      <c r="AI205" s="82"/>
      <c r="AJ205" s="98"/>
      <c r="AK205" s="100"/>
      <c r="AL205" s="98"/>
      <c r="AM205" s="80"/>
      <c r="AN205" s="80"/>
      <c r="AO205" s="80"/>
      <c r="AP205" s="80"/>
      <c r="AQ205" s="95"/>
      <c r="AR205" s="92"/>
      <c r="AS205" s="83"/>
    </row>
    <row r="206" spans="1:45" ht="15" customHeight="1">
      <c r="A206" s="86"/>
      <c r="B206" s="67"/>
      <c r="C206" s="68"/>
      <c r="D206" s="68"/>
      <c r="E206" s="87"/>
      <c r="F206" s="88"/>
      <c r="G206" s="108"/>
      <c r="H206" s="85"/>
      <c r="I206" s="84"/>
      <c r="J206" s="85"/>
      <c r="K206" s="83"/>
      <c r="L206" s="83"/>
      <c r="M206" s="85"/>
      <c r="N206" s="104"/>
      <c r="O206" s="104"/>
      <c r="P206" s="107"/>
      <c r="Q206" s="83"/>
      <c r="R206" s="60"/>
      <c r="S206" s="29" t="s">
        <v>95</v>
      </c>
      <c r="T206" s="30"/>
      <c r="U206" s="31"/>
      <c r="V206" s="31"/>
      <c r="W206" s="31"/>
      <c r="X206" s="31"/>
      <c r="Y206" s="31"/>
      <c r="Z206" s="32" t="str">
        <f t="shared" si="4"/>
        <v/>
      </c>
      <c r="AA206" s="33">
        <v>0</v>
      </c>
      <c r="AB206" s="33">
        <v>0</v>
      </c>
      <c r="AC206" s="102"/>
      <c r="AD206" s="57"/>
      <c r="AE206" s="57"/>
      <c r="AF206" s="104"/>
      <c r="AG206" s="105"/>
      <c r="AH206" s="82"/>
      <c r="AI206" s="82"/>
      <c r="AJ206" s="98"/>
      <c r="AK206" s="100"/>
      <c r="AL206" s="98"/>
      <c r="AM206" s="80"/>
      <c r="AN206" s="80"/>
      <c r="AO206" s="80"/>
      <c r="AP206" s="80"/>
      <c r="AQ206" s="95"/>
      <c r="AR206" s="92"/>
      <c r="AS206" s="83"/>
    </row>
    <row r="207" spans="1:45" ht="15" customHeight="1">
      <c r="A207" s="86"/>
      <c r="B207" s="67"/>
      <c r="C207" s="68"/>
      <c r="D207" s="68"/>
      <c r="E207" s="87"/>
      <c r="F207" s="88"/>
      <c r="G207" s="108"/>
      <c r="H207" s="85"/>
      <c r="I207" s="84"/>
      <c r="J207" s="85"/>
      <c r="K207" s="83"/>
      <c r="L207" s="83"/>
      <c r="M207" s="85"/>
      <c r="N207" s="104"/>
      <c r="O207" s="104"/>
      <c r="P207" s="107"/>
      <c r="Q207" s="83"/>
      <c r="R207" s="60"/>
      <c r="S207" s="29" t="s">
        <v>96</v>
      </c>
      <c r="T207" s="30"/>
      <c r="U207" s="31"/>
      <c r="V207" s="31"/>
      <c r="W207" s="31"/>
      <c r="X207" s="31"/>
      <c r="Y207" s="31"/>
      <c r="Z207" s="32" t="str">
        <f t="shared" si="4"/>
        <v/>
      </c>
      <c r="AA207" s="33">
        <v>0</v>
      </c>
      <c r="AB207" s="33">
        <v>0</v>
      </c>
      <c r="AC207" s="102"/>
      <c r="AD207" s="57"/>
      <c r="AE207" s="57"/>
      <c r="AF207" s="104"/>
      <c r="AG207" s="105"/>
      <c r="AH207" s="82"/>
      <c r="AI207" s="82"/>
      <c r="AJ207" s="98"/>
      <c r="AK207" s="100"/>
      <c r="AL207" s="98"/>
      <c r="AM207" s="80"/>
      <c r="AN207" s="80"/>
      <c r="AO207" s="80"/>
      <c r="AP207" s="80"/>
      <c r="AQ207" s="95"/>
      <c r="AR207" s="92"/>
      <c r="AS207" s="83"/>
    </row>
    <row r="208" spans="1:45" ht="15" customHeight="1">
      <c r="A208" s="86"/>
      <c r="B208" s="67"/>
      <c r="C208" s="68"/>
      <c r="D208" s="68"/>
      <c r="E208" s="87"/>
      <c r="F208" s="88"/>
      <c r="G208" s="108"/>
      <c r="H208" s="85"/>
      <c r="I208" s="84"/>
      <c r="J208" s="85"/>
      <c r="K208" s="83"/>
      <c r="L208" s="83"/>
      <c r="M208" s="85"/>
      <c r="N208" s="104"/>
      <c r="O208" s="104"/>
      <c r="P208" s="107"/>
      <c r="Q208" s="83"/>
      <c r="R208" s="60"/>
      <c r="S208" s="29" t="s">
        <v>97</v>
      </c>
      <c r="T208" s="30"/>
      <c r="U208" s="31"/>
      <c r="V208" s="31"/>
      <c r="W208" s="31"/>
      <c r="X208" s="31"/>
      <c r="Y208" s="31"/>
      <c r="Z208" s="32" t="str">
        <f t="shared" si="4"/>
        <v/>
      </c>
      <c r="AA208" s="33">
        <v>0</v>
      </c>
      <c r="AB208" s="33">
        <v>0</v>
      </c>
      <c r="AC208" s="102"/>
      <c r="AD208" s="57"/>
      <c r="AE208" s="57"/>
      <c r="AF208" s="104"/>
      <c r="AG208" s="105"/>
      <c r="AH208" s="82"/>
      <c r="AI208" s="82"/>
      <c r="AJ208" s="98"/>
      <c r="AK208" s="100"/>
      <c r="AL208" s="98"/>
      <c r="AM208" s="80"/>
      <c r="AN208" s="80"/>
      <c r="AO208" s="80"/>
      <c r="AP208" s="80"/>
      <c r="AQ208" s="95"/>
      <c r="AR208" s="92"/>
      <c r="AS208" s="83"/>
    </row>
    <row r="209" spans="1:45" ht="15" customHeight="1">
      <c r="A209" s="86"/>
      <c r="B209" s="67"/>
      <c r="C209" s="68"/>
      <c r="D209" s="68"/>
      <c r="E209" s="87"/>
      <c r="F209" s="88"/>
      <c r="G209" s="108"/>
      <c r="H209" s="85"/>
      <c r="I209" s="84">
        <v>2.2000000000000002</v>
      </c>
      <c r="J209" s="85" t="s">
        <v>759</v>
      </c>
      <c r="K209" s="83"/>
      <c r="L209" s="83"/>
      <c r="M209" s="85"/>
      <c r="N209" s="104"/>
      <c r="O209" s="104"/>
      <c r="P209" s="107"/>
      <c r="Q209" s="83" t="s">
        <v>55</v>
      </c>
      <c r="R209" s="93">
        <v>3</v>
      </c>
      <c r="S209" s="29" t="s">
        <v>99</v>
      </c>
      <c r="T209" s="30"/>
      <c r="U209" s="31"/>
      <c r="V209" s="31"/>
      <c r="W209" s="31"/>
      <c r="X209" s="31"/>
      <c r="Y209" s="31"/>
      <c r="Z209" s="32" t="str">
        <f t="shared" si="4"/>
        <v/>
      </c>
      <c r="AA209" s="33">
        <v>0</v>
      </c>
      <c r="AB209" s="33">
        <v>0</v>
      </c>
      <c r="AC209" s="102"/>
      <c r="AD209" s="57"/>
      <c r="AE209" s="57"/>
      <c r="AF209" s="104"/>
      <c r="AG209" s="105"/>
      <c r="AH209" s="82"/>
      <c r="AI209" s="82"/>
      <c r="AJ209" s="98"/>
      <c r="AK209" s="100"/>
      <c r="AL209" s="98"/>
      <c r="AM209" s="80"/>
      <c r="AN209" s="80"/>
      <c r="AO209" s="80"/>
      <c r="AP209" s="80"/>
      <c r="AQ209" s="95"/>
      <c r="AR209" s="92" t="s">
        <v>760</v>
      </c>
      <c r="AS209" s="83">
        <v>100</v>
      </c>
    </row>
    <row r="210" spans="1:45" ht="15" customHeight="1">
      <c r="A210" s="86"/>
      <c r="B210" s="67"/>
      <c r="C210" s="68"/>
      <c r="D210" s="68"/>
      <c r="E210" s="87"/>
      <c r="F210" s="88"/>
      <c r="G210" s="108"/>
      <c r="H210" s="85"/>
      <c r="I210" s="84"/>
      <c r="J210" s="85"/>
      <c r="K210" s="83"/>
      <c r="L210" s="83"/>
      <c r="M210" s="85"/>
      <c r="N210" s="104"/>
      <c r="O210" s="104"/>
      <c r="P210" s="107"/>
      <c r="Q210" s="83"/>
      <c r="R210" s="60"/>
      <c r="S210" s="29" t="s">
        <v>101</v>
      </c>
      <c r="T210" s="30"/>
      <c r="U210" s="31"/>
      <c r="V210" s="31"/>
      <c r="W210" s="31"/>
      <c r="X210" s="31"/>
      <c r="Y210" s="31"/>
      <c r="Z210" s="32" t="str">
        <f t="shared" si="4"/>
        <v/>
      </c>
      <c r="AA210" s="33">
        <v>0</v>
      </c>
      <c r="AB210" s="33">
        <v>0</v>
      </c>
      <c r="AC210" s="102"/>
      <c r="AD210" s="57"/>
      <c r="AE210" s="57"/>
      <c r="AF210" s="104"/>
      <c r="AG210" s="105"/>
      <c r="AH210" s="82"/>
      <c r="AI210" s="82"/>
      <c r="AJ210" s="98"/>
      <c r="AK210" s="100"/>
      <c r="AL210" s="98"/>
      <c r="AM210" s="80"/>
      <c r="AN210" s="80"/>
      <c r="AO210" s="80"/>
      <c r="AP210" s="80"/>
      <c r="AQ210" s="95"/>
      <c r="AR210" s="115"/>
      <c r="AS210" s="119"/>
    </row>
    <row r="211" spans="1:45" ht="15" customHeight="1">
      <c r="A211" s="86"/>
      <c r="B211" s="67"/>
      <c r="C211" s="68"/>
      <c r="D211" s="68"/>
      <c r="E211" s="87"/>
      <c r="F211" s="88"/>
      <c r="G211" s="108"/>
      <c r="H211" s="85"/>
      <c r="I211" s="84"/>
      <c r="J211" s="85"/>
      <c r="K211" s="83"/>
      <c r="L211" s="83"/>
      <c r="M211" s="85"/>
      <c r="N211" s="104"/>
      <c r="O211" s="104"/>
      <c r="P211" s="107"/>
      <c r="Q211" s="83"/>
      <c r="R211" s="60"/>
      <c r="S211" s="29" t="s">
        <v>102</v>
      </c>
      <c r="T211" s="30"/>
      <c r="U211" s="31"/>
      <c r="V211" s="31"/>
      <c r="W211" s="31"/>
      <c r="X211" s="31"/>
      <c r="Y211" s="31"/>
      <c r="Z211" s="32" t="str">
        <f t="shared" si="4"/>
        <v/>
      </c>
      <c r="AA211" s="33">
        <v>0</v>
      </c>
      <c r="AB211" s="33">
        <v>0</v>
      </c>
      <c r="AC211" s="102"/>
      <c r="AD211" s="57"/>
      <c r="AE211" s="57"/>
      <c r="AF211" s="104"/>
      <c r="AG211" s="105"/>
      <c r="AH211" s="82"/>
      <c r="AI211" s="82"/>
      <c r="AJ211" s="98"/>
      <c r="AK211" s="100"/>
      <c r="AL211" s="98"/>
      <c r="AM211" s="80"/>
      <c r="AN211" s="80"/>
      <c r="AO211" s="80"/>
      <c r="AP211" s="80"/>
      <c r="AQ211" s="95"/>
      <c r="AR211" s="115"/>
      <c r="AS211" s="119"/>
    </row>
    <row r="212" spans="1:45" ht="15" customHeight="1">
      <c r="A212" s="86"/>
      <c r="B212" s="67"/>
      <c r="C212" s="68"/>
      <c r="D212" s="68"/>
      <c r="E212" s="87"/>
      <c r="F212" s="88"/>
      <c r="G212" s="108"/>
      <c r="H212" s="85"/>
      <c r="I212" s="84"/>
      <c r="J212" s="85"/>
      <c r="K212" s="83"/>
      <c r="L212" s="83"/>
      <c r="M212" s="85"/>
      <c r="N212" s="104"/>
      <c r="O212" s="104"/>
      <c r="P212" s="107"/>
      <c r="Q212" s="83"/>
      <c r="R212" s="60"/>
      <c r="S212" s="29" t="s">
        <v>103</v>
      </c>
      <c r="T212" s="30"/>
      <c r="U212" s="31"/>
      <c r="V212" s="31"/>
      <c r="W212" s="31"/>
      <c r="X212" s="31"/>
      <c r="Y212" s="31"/>
      <c r="Z212" s="32" t="str">
        <f t="shared" si="4"/>
        <v/>
      </c>
      <c r="AA212" s="33">
        <v>0</v>
      </c>
      <c r="AB212" s="33">
        <v>0</v>
      </c>
      <c r="AC212" s="102"/>
      <c r="AD212" s="57"/>
      <c r="AE212" s="57"/>
      <c r="AF212" s="104"/>
      <c r="AG212" s="105"/>
      <c r="AH212" s="82"/>
      <c r="AI212" s="82"/>
      <c r="AJ212" s="98"/>
      <c r="AK212" s="100"/>
      <c r="AL212" s="98"/>
      <c r="AM212" s="80"/>
      <c r="AN212" s="80"/>
      <c r="AO212" s="80"/>
      <c r="AP212" s="80"/>
      <c r="AQ212" s="95"/>
      <c r="AR212" s="115"/>
      <c r="AS212" s="119"/>
    </row>
    <row r="213" spans="1:45" ht="15" customHeight="1">
      <c r="A213" s="86"/>
      <c r="B213" s="67"/>
      <c r="C213" s="68"/>
      <c r="D213" s="68"/>
      <c r="E213" s="87"/>
      <c r="F213" s="88"/>
      <c r="G213" s="108"/>
      <c r="H213" s="85"/>
      <c r="I213" s="84"/>
      <c r="J213" s="85"/>
      <c r="K213" s="83"/>
      <c r="L213" s="83"/>
      <c r="M213" s="85"/>
      <c r="N213" s="104"/>
      <c r="O213" s="104"/>
      <c r="P213" s="107"/>
      <c r="Q213" s="83"/>
      <c r="R213" s="60"/>
      <c r="S213" s="29" t="s">
        <v>104</v>
      </c>
      <c r="T213" s="30"/>
      <c r="U213" s="31"/>
      <c r="V213" s="31"/>
      <c r="W213" s="31"/>
      <c r="X213" s="31"/>
      <c r="Y213" s="31"/>
      <c r="Z213" s="32" t="str">
        <f t="shared" si="4"/>
        <v/>
      </c>
      <c r="AA213" s="33">
        <v>0</v>
      </c>
      <c r="AB213" s="33">
        <v>0</v>
      </c>
      <c r="AC213" s="102"/>
      <c r="AD213" s="57"/>
      <c r="AE213" s="57"/>
      <c r="AF213" s="104"/>
      <c r="AG213" s="105"/>
      <c r="AH213" s="82"/>
      <c r="AI213" s="82"/>
      <c r="AJ213" s="98"/>
      <c r="AK213" s="100"/>
      <c r="AL213" s="98"/>
      <c r="AM213" s="80"/>
      <c r="AN213" s="80"/>
      <c r="AO213" s="80"/>
      <c r="AP213" s="80"/>
      <c r="AQ213" s="95"/>
      <c r="AR213" s="115"/>
      <c r="AS213" s="119"/>
    </row>
    <row r="214" spans="1:45" ht="15" customHeight="1">
      <c r="A214" s="86"/>
      <c r="B214" s="67"/>
      <c r="C214" s="68"/>
      <c r="D214" s="68"/>
      <c r="E214" s="87"/>
      <c r="F214" s="88"/>
      <c r="G214" s="108"/>
      <c r="H214" s="85"/>
      <c r="I214" s="84">
        <v>2.2999999999999998</v>
      </c>
      <c r="J214" s="85" t="s">
        <v>761</v>
      </c>
      <c r="K214" s="83"/>
      <c r="L214" s="83"/>
      <c r="M214" s="85"/>
      <c r="N214" s="104"/>
      <c r="O214" s="104"/>
      <c r="P214" s="107"/>
      <c r="Q214" s="83" t="s">
        <v>55</v>
      </c>
      <c r="R214" s="93">
        <v>3</v>
      </c>
      <c r="S214" s="29" t="s">
        <v>105</v>
      </c>
      <c r="T214" s="30"/>
      <c r="U214" s="31"/>
      <c r="V214" s="31"/>
      <c r="W214" s="31"/>
      <c r="X214" s="31"/>
      <c r="Y214" s="31"/>
      <c r="Z214" s="32" t="str">
        <f t="shared" si="4"/>
        <v/>
      </c>
      <c r="AA214" s="33">
        <v>0</v>
      </c>
      <c r="AB214" s="33">
        <v>0</v>
      </c>
      <c r="AC214" s="102"/>
      <c r="AD214" s="57"/>
      <c r="AE214" s="57"/>
      <c r="AF214" s="104"/>
      <c r="AG214" s="105"/>
      <c r="AH214" s="82"/>
      <c r="AI214" s="82"/>
      <c r="AJ214" s="98"/>
      <c r="AK214" s="100"/>
      <c r="AL214" s="98"/>
      <c r="AM214" s="80"/>
      <c r="AN214" s="80"/>
      <c r="AO214" s="80"/>
      <c r="AP214" s="80"/>
      <c r="AQ214" s="95"/>
      <c r="AR214" s="92" t="s">
        <v>762</v>
      </c>
      <c r="AS214" s="83">
        <v>100</v>
      </c>
    </row>
    <row r="215" spans="1:45" ht="15" customHeight="1">
      <c r="A215" s="86"/>
      <c r="B215" s="67"/>
      <c r="C215" s="68"/>
      <c r="D215" s="68"/>
      <c r="E215" s="87"/>
      <c r="F215" s="88"/>
      <c r="G215" s="108"/>
      <c r="H215" s="85"/>
      <c r="I215" s="84"/>
      <c r="J215" s="85"/>
      <c r="K215" s="83"/>
      <c r="L215" s="83"/>
      <c r="M215" s="85"/>
      <c r="N215" s="104"/>
      <c r="O215" s="104"/>
      <c r="P215" s="107"/>
      <c r="Q215" s="83"/>
      <c r="R215" s="60"/>
      <c r="S215" s="29" t="s">
        <v>106</v>
      </c>
      <c r="T215" s="30"/>
      <c r="U215" s="31"/>
      <c r="V215" s="31"/>
      <c r="W215" s="31"/>
      <c r="X215" s="31"/>
      <c r="Y215" s="31"/>
      <c r="Z215" s="32" t="str">
        <f t="shared" si="4"/>
        <v/>
      </c>
      <c r="AA215" s="33">
        <v>0</v>
      </c>
      <c r="AB215" s="33">
        <v>0</v>
      </c>
      <c r="AC215" s="102"/>
      <c r="AD215" s="57"/>
      <c r="AE215" s="57"/>
      <c r="AF215" s="104"/>
      <c r="AG215" s="105"/>
      <c r="AH215" s="82"/>
      <c r="AI215" s="82"/>
      <c r="AJ215" s="98"/>
      <c r="AK215" s="100"/>
      <c r="AL215" s="98"/>
      <c r="AM215" s="80"/>
      <c r="AN215" s="80"/>
      <c r="AO215" s="80"/>
      <c r="AP215" s="80"/>
      <c r="AQ215" s="95"/>
      <c r="AR215" s="115"/>
      <c r="AS215" s="119"/>
    </row>
    <row r="216" spans="1:45" ht="15" customHeight="1">
      <c r="A216" s="86"/>
      <c r="B216" s="67"/>
      <c r="C216" s="68"/>
      <c r="D216" s="68"/>
      <c r="E216" s="87"/>
      <c r="F216" s="88"/>
      <c r="G216" s="108"/>
      <c r="H216" s="85"/>
      <c r="I216" s="84"/>
      <c r="J216" s="85"/>
      <c r="K216" s="83"/>
      <c r="L216" s="83"/>
      <c r="M216" s="85"/>
      <c r="N216" s="104"/>
      <c r="O216" s="104"/>
      <c r="P216" s="107"/>
      <c r="Q216" s="83"/>
      <c r="R216" s="60"/>
      <c r="S216" s="29" t="s">
        <v>107</v>
      </c>
      <c r="T216" s="30"/>
      <c r="U216" s="31"/>
      <c r="V216" s="31"/>
      <c r="W216" s="31"/>
      <c r="X216" s="31"/>
      <c r="Y216" s="31"/>
      <c r="Z216" s="32" t="str">
        <f t="shared" si="4"/>
        <v/>
      </c>
      <c r="AA216" s="33">
        <v>0</v>
      </c>
      <c r="AB216" s="33">
        <v>0</v>
      </c>
      <c r="AC216" s="102"/>
      <c r="AD216" s="57"/>
      <c r="AE216" s="57"/>
      <c r="AF216" s="104"/>
      <c r="AG216" s="105"/>
      <c r="AH216" s="82"/>
      <c r="AI216" s="82"/>
      <c r="AJ216" s="98"/>
      <c r="AK216" s="100"/>
      <c r="AL216" s="98"/>
      <c r="AM216" s="80"/>
      <c r="AN216" s="80"/>
      <c r="AO216" s="80"/>
      <c r="AP216" s="80"/>
      <c r="AQ216" s="95"/>
      <c r="AR216" s="115"/>
      <c r="AS216" s="119"/>
    </row>
    <row r="217" spans="1:45" ht="15" customHeight="1">
      <c r="A217" s="86"/>
      <c r="B217" s="67"/>
      <c r="C217" s="68"/>
      <c r="D217" s="68"/>
      <c r="E217" s="87"/>
      <c r="F217" s="88"/>
      <c r="G217" s="108"/>
      <c r="H217" s="85"/>
      <c r="I217" s="84"/>
      <c r="J217" s="85"/>
      <c r="K217" s="83"/>
      <c r="L217" s="83"/>
      <c r="M217" s="85"/>
      <c r="N217" s="104"/>
      <c r="O217" s="104"/>
      <c r="P217" s="107"/>
      <c r="Q217" s="83"/>
      <c r="R217" s="60"/>
      <c r="S217" s="29" t="s">
        <v>108</v>
      </c>
      <c r="T217" s="30"/>
      <c r="U217" s="31"/>
      <c r="V217" s="31"/>
      <c r="W217" s="31"/>
      <c r="X217" s="31"/>
      <c r="Y217" s="31"/>
      <c r="Z217" s="32" t="str">
        <f t="shared" si="4"/>
        <v/>
      </c>
      <c r="AA217" s="33">
        <v>0</v>
      </c>
      <c r="AB217" s="33">
        <v>0</v>
      </c>
      <c r="AC217" s="102"/>
      <c r="AD217" s="57"/>
      <c r="AE217" s="57"/>
      <c r="AF217" s="104"/>
      <c r="AG217" s="105"/>
      <c r="AH217" s="82"/>
      <c r="AI217" s="82"/>
      <c r="AJ217" s="98"/>
      <c r="AK217" s="100"/>
      <c r="AL217" s="98"/>
      <c r="AM217" s="80"/>
      <c r="AN217" s="80"/>
      <c r="AO217" s="80"/>
      <c r="AP217" s="80"/>
      <c r="AQ217" s="95"/>
      <c r="AR217" s="115"/>
      <c r="AS217" s="119"/>
    </row>
    <row r="218" spans="1:45" ht="12.75" customHeight="1">
      <c r="A218" s="86"/>
      <c r="B218" s="67"/>
      <c r="C218" s="68"/>
      <c r="D218" s="68"/>
      <c r="E218" s="87"/>
      <c r="F218" s="88"/>
      <c r="G218" s="108"/>
      <c r="H218" s="85"/>
      <c r="I218" s="84"/>
      <c r="J218" s="85"/>
      <c r="K218" s="83"/>
      <c r="L218" s="83"/>
      <c r="M218" s="85"/>
      <c r="N218" s="104"/>
      <c r="O218" s="104"/>
      <c r="P218" s="107"/>
      <c r="Q218" s="83"/>
      <c r="R218" s="60"/>
      <c r="S218" s="29" t="s">
        <v>109</v>
      </c>
      <c r="T218" s="30"/>
      <c r="U218" s="31"/>
      <c r="V218" s="31"/>
      <c r="W218" s="31"/>
      <c r="X218" s="31"/>
      <c r="Y218" s="31"/>
      <c r="Z218" s="32" t="str">
        <f t="shared" si="4"/>
        <v/>
      </c>
      <c r="AA218" s="33">
        <v>0</v>
      </c>
      <c r="AB218" s="33">
        <v>0</v>
      </c>
      <c r="AC218" s="102"/>
      <c r="AD218" s="57"/>
      <c r="AE218" s="57"/>
      <c r="AF218" s="104"/>
      <c r="AG218" s="105"/>
      <c r="AH218" s="82"/>
      <c r="AI218" s="82"/>
      <c r="AJ218" s="98"/>
      <c r="AK218" s="100"/>
      <c r="AL218" s="98"/>
      <c r="AM218" s="80"/>
      <c r="AN218" s="80"/>
      <c r="AO218" s="80"/>
      <c r="AP218" s="80"/>
      <c r="AQ218" s="95"/>
      <c r="AR218" s="115"/>
      <c r="AS218" s="119"/>
    </row>
    <row r="219" spans="1:45" ht="15" hidden="1" customHeight="1">
      <c r="A219" s="86"/>
      <c r="B219" s="67"/>
      <c r="C219" s="68"/>
      <c r="D219" s="68"/>
      <c r="E219" s="87"/>
      <c r="F219" s="88"/>
      <c r="G219" s="108"/>
      <c r="H219" s="85"/>
      <c r="I219" s="84">
        <v>2.4</v>
      </c>
      <c r="J219" s="85"/>
      <c r="K219" s="83"/>
      <c r="L219" s="83"/>
      <c r="M219" s="85"/>
      <c r="N219" s="104"/>
      <c r="O219" s="104"/>
      <c r="P219" s="107"/>
      <c r="Q219" s="83"/>
      <c r="R219" s="93">
        <v>0</v>
      </c>
      <c r="S219" s="29" t="s">
        <v>110</v>
      </c>
      <c r="T219" s="30"/>
      <c r="U219" s="31"/>
      <c r="V219" s="31"/>
      <c r="W219" s="31"/>
      <c r="X219" s="31"/>
      <c r="Y219" s="31"/>
      <c r="Z219" s="32" t="str">
        <f t="shared" si="4"/>
        <v/>
      </c>
      <c r="AA219" s="33">
        <v>0</v>
      </c>
      <c r="AB219" s="33">
        <v>0</v>
      </c>
      <c r="AC219" s="102"/>
      <c r="AD219" s="57"/>
      <c r="AE219" s="57"/>
      <c r="AF219" s="104"/>
      <c r="AG219" s="105"/>
      <c r="AH219" s="82"/>
      <c r="AI219" s="82"/>
      <c r="AJ219" s="98"/>
      <c r="AK219" s="100"/>
      <c r="AL219" s="98"/>
      <c r="AM219" s="80"/>
      <c r="AN219" s="80"/>
      <c r="AO219" s="80"/>
      <c r="AP219" s="80"/>
      <c r="AQ219" s="95"/>
      <c r="AR219" s="92"/>
      <c r="AS219" s="83"/>
    </row>
    <row r="220" spans="1:45" ht="15" hidden="1" customHeight="1">
      <c r="A220" s="86"/>
      <c r="B220" s="67"/>
      <c r="C220" s="68"/>
      <c r="D220" s="68"/>
      <c r="E220" s="87"/>
      <c r="F220" s="88"/>
      <c r="G220" s="108"/>
      <c r="H220" s="85"/>
      <c r="I220" s="84"/>
      <c r="J220" s="85"/>
      <c r="K220" s="83"/>
      <c r="L220" s="83"/>
      <c r="M220" s="85"/>
      <c r="N220" s="104"/>
      <c r="O220" s="104"/>
      <c r="P220" s="107"/>
      <c r="Q220" s="83"/>
      <c r="R220" s="60"/>
      <c r="S220" s="29" t="s">
        <v>111</v>
      </c>
      <c r="T220" s="30"/>
      <c r="U220" s="31"/>
      <c r="V220" s="31"/>
      <c r="W220" s="31"/>
      <c r="X220" s="31"/>
      <c r="Y220" s="31"/>
      <c r="Z220" s="32" t="str">
        <f t="shared" si="4"/>
        <v/>
      </c>
      <c r="AA220" s="33">
        <v>0</v>
      </c>
      <c r="AB220" s="33">
        <v>0</v>
      </c>
      <c r="AC220" s="102"/>
      <c r="AD220" s="57"/>
      <c r="AE220" s="57"/>
      <c r="AF220" s="104"/>
      <c r="AG220" s="105"/>
      <c r="AH220" s="82"/>
      <c r="AI220" s="82"/>
      <c r="AJ220" s="98"/>
      <c r="AK220" s="100"/>
      <c r="AL220" s="98"/>
      <c r="AM220" s="80"/>
      <c r="AN220" s="80"/>
      <c r="AO220" s="80"/>
      <c r="AP220" s="80"/>
      <c r="AQ220" s="95"/>
      <c r="AR220" s="115"/>
      <c r="AS220" s="119"/>
    </row>
    <row r="221" spans="1:45" ht="15" hidden="1" customHeight="1">
      <c r="A221" s="86"/>
      <c r="B221" s="67"/>
      <c r="C221" s="68"/>
      <c r="D221" s="68"/>
      <c r="E221" s="87"/>
      <c r="F221" s="88"/>
      <c r="G221" s="108"/>
      <c r="H221" s="85"/>
      <c r="I221" s="84"/>
      <c r="J221" s="85"/>
      <c r="K221" s="83"/>
      <c r="L221" s="83"/>
      <c r="M221" s="85"/>
      <c r="N221" s="104"/>
      <c r="O221" s="104"/>
      <c r="P221" s="107"/>
      <c r="Q221" s="83"/>
      <c r="R221" s="60"/>
      <c r="S221" s="29" t="s">
        <v>112</v>
      </c>
      <c r="T221" s="30"/>
      <c r="U221" s="31"/>
      <c r="V221" s="31"/>
      <c r="W221" s="31"/>
      <c r="X221" s="31"/>
      <c r="Y221" s="31"/>
      <c r="Z221" s="32" t="str">
        <f t="shared" si="4"/>
        <v/>
      </c>
      <c r="AA221" s="33">
        <v>0</v>
      </c>
      <c r="AB221" s="33">
        <v>0</v>
      </c>
      <c r="AC221" s="102"/>
      <c r="AD221" s="57"/>
      <c r="AE221" s="57"/>
      <c r="AF221" s="104"/>
      <c r="AG221" s="105"/>
      <c r="AH221" s="82"/>
      <c r="AI221" s="82"/>
      <c r="AJ221" s="98"/>
      <c r="AK221" s="100"/>
      <c r="AL221" s="98"/>
      <c r="AM221" s="80"/>
      <c r="AN221" s="80"/>
      <c r="AO221" s="80"/>
      <c r="AP221" s="80"/>
      <c r="AQ221" s="95"/>
      <c r="AR221" s="115"/>
      <c r="AS221" s="119"/>
    </row>
    <row r="222" spans="1:45" ht="15" hidden="1" customHeight="1">
      <c r="A222" s="86"/>
      <c r="B222" s="67"/>
      <c r="C222" s="68"/>
      <c r="D222" s="68"/>
      <c r="E222" s="87"/>
      <c r="F222" s="88"/>
      <c r="G222" s="108"/>
      <c r="H222" s="85"/>
      <c r="I222" s="84"/>
      <c r="J222" s="85"/>
      <c r="K222" s="83"/>
      <c r="L222" s="83"/>
      <c r="M222" s="85"/>
      <c r="N222" s="104"/>
      <c r="O222" s="104"/>
      <c r="P222" s="107"/>
      <c r="Q222" s="83"/>
      <c r="R222" s="60"/>
      <c r="S222" s="29" t="s">
        <v>113</v>
      </c>
      <c r="T222" s="30"/>
      <c r="U222" s="31"/>
      <c r="V222" s="31"/>
      <c r="W222" s="31"/>
      <c r="X222" s="31"/>
      <c r="Y222" s="31"/>
      <c r="Z222" s="32" t="str">
        <f t="shared" si="4"/>
        <v/>
      </c>
      <c r="AA222" s="33">
        <v>0</v>
      </c>
      <c r="AB222" s="33">
        <v>0</v>
      </c>
      <c r="AC222" s="102"/>
      <c r="AD222" s="57"/>
      <c r="AE222" s="57"/>
      <c r="AF222" s="104"/>
      <c r="AG222" s="105"/>
      <c r="AH222" s="82"/>
      <c r="AI222" s="82"/>
      <c r="AJ222" s="98"/>
      <c r="AK222" s="100"/>
      <c r="AL222" s="98"/>
      <c r="AM222" s="80"/>
      <c r="AN222" s="80"/>
      <c r="AO222" s="80"/>
      <c r="AP222" s="80"/>
      <c r="AQ222" s="95"/>
      <c r="AR222" s="115"/>
      <c r="AS222" s="119"/>
    </row>
    <row r="223" spans="1:45" ht="15" hidden="1" customHeight="1">
      <c r="A223" s="86"/>
      <c r="B223" s="67"/>
      <c r="C223" s="68"/>
      <c r="D223" s="68"/>
      <c r="E223" s="87"/>
      <c r="F223" s="88"/>
      <c r="G223" s="108"/>
      <c r="H223" s="85"/>
      <c r="I223" s="84"/>
      <c r="J223" s="85"/>
      <c r="K223" s="83"/>
      <c r="L223" s="83"/>
      <c r="M223" s="85"/>
      <c r="N223" s="104"/>
      <c r="O223" s="104"/>
      <c r="P223" s="107"/>
      <c r="Q223" s="83"/>
      <c r="R223" s="60"/>
      <c r="S223" s="29" t="s">
        <v>114</v>
      </c>
      <c r="T223" s="30"/>
      <c r="U223" s="31"/>
      <c r="V223" s="31"/>
      <c r="W223" s="31"/>
      <c r="X223" s="31"/>
      <c r="Y223" s="31"/>
      <c r="Z223" s="32" t="str">
        <f t="shared" si="4"/>
        <v/>
      </c>
      <c r="AA223" s="33">
        <v>0</v>
      </c>
      <c r="AB223" s="33">
        <v>0</v>
      </c>
      <c r="AC223" s="102"/>
      <c r="AD223" s="57"/>
      <c r="AE223" s="57"/>
      <c r="AF223" s="104"/>
      <c r="AG223" s="105"/>
      <c r="AH223" s="82"/>
      <c r="AI223" s="82"/>
      <c r="AJ223" s="98"/>
      <c r="AK223" s="100"/>
      <c r="AL223" s="98"/>
      <c r="AM223" s="80"/>
      <c r="AN223" s="80"/>
      <c r="AO223" s="80"/>
      <c r="AP223" s="80"/>
      <c r="AQ223" s="95"/>
      <c r="AR223" s="115"/>
      <c r="AS223" s="119"/>
    </row>
    <row r="224" spans="1:45" ht="15" hidden="1" customHeight="1">
      <c r="A224" s="86"/>
      <c r="B224" s="67"/>
      <c r="C224" s="68"/>
      <c r="D224" s="68"/>
      <c r="E224" s="87"/>
      <c r="F224" s="88"/>
      <c r="G224" s="108"/>
      <c r="H224" s="85"/>
      <c r="I224" s="84">
        <v>2.5</v>
      </c>
      <c r="J224" s="85"/>
      <c r="K224" s="83"/>
      <c r="L224" s="83"/>
      <c r="M224" s="85"/>
      <c r="N224" s="104"/>
      <c r="O224" s="104"/>
      <c r="P224" s="107"/>
      <c r="Q224" s="83"/>
      <c r="R224" s="93">
        <v>0</v>
      </c>
      <c r="S224" s="29" t="s">
        <v>115</v>
      </c>
      <c r="T224" s="30"/>
      <c r="U224" s="31"/>
      <c r="V224" s="31"/>
      <c r="W224" s="31"/>
      <c r="X224" s="31"/>
      <c r="Y224" s="31"/>
      <c r="Z224" s="32" t="str">
        <f t="shared" si="4"/>
        <v/>
      </c>
      <c r="AA224" s="33">
        <v>0</v>
      </c>
      <c r="AB224" s="33">
        <v>0</v>
      </c>
      <c r="AC224" s="102"/>
      <c r="AD224" s="57"/>
      <c r="AE224" s="57"/>
      <c r="AF224" s="104"/>
      <c r="AG224" s="105"/>
      <c r="AH224" s="82"/>
      <c r="AI224" s="82"/>
      <c r="AJ224" s="98"/>
      <c r="AK224" s="100"/>
      <c r="AL224" s="98"/>
      <c r="AM224" s="80"/>
      <c r="AN224" s="80"/>
      <c r="AO224" s="80"/>
      <c r="AP224" s="80"/>
      <c r="AQ224" s="95"/>
      <c r="AR224" s="92"/>
      <c r="AS224" s="83"/>
    </row>
    <row r="225" spans="1:45" ht="15" hidden="1" customHeight="1">
      <c r="A225" s="86"/>
      <c r="B225" s="67"/>
      <c r="C225" s="68"/>
      <c r="D225" s="68"/>
      <c r="E225" s="87"/>
      <c r="F225" s="88"/>
      <c r="G225" s="108"/>
      <c r="H225" s="85"/>
      <c r="I225" s="84"/>
      <c r="J225" s="85"/>
      <c r="K225" s="83"/>
      <c r="L225" s="83"/>
      <c r="M225" s="85"/>
      <c r="N225" s="104"/>
      <c r="O225" s="104"/>
      <c r="P225" s="107"/>
      <c r="Q225" s="83"/>
      <c r="R225" s="60"/>
      <c r="S225" s="29" t="s">
        <v>116</v>
      </c>
      <c r="T225" s="30"/>
      <c r="U225" s="31"/>
      <c r="V225" s="31"/>
      <c r="W225" s="31"/>
      <c r="X225" s="31"/>
      <c r="Y225" s="31"/>
      <c r="Z225" s="32" t="str">
        <f t="shared" si="4"/>
        <v/>
      </c>
      <c r="AA225" s="33">
        <v>0</v>
      </c>
      <c r="AB225" s="33">
        <v>0</v>
      </c>
      <c r="AC225" s="102"/>
      <c r="AD225" s="57"/>
      <c r="AE225" s="57"/>
      <c r="AF225" s="104"/>
      <c r="AG225" s="105"/>
      <c r="AH225" s="82"/>
      <c r="AI225" s="82"/>
      <c r="AJ225" s="98"/>
      <c r="AK225" s="100"/>
      <c r="AL225" s="98"/>
      <c r="AM225" s="80"/>
      <c r="AN225" s="80"/>
      <c r="AO225" s="80"/>
      <c r="AP225" s="80"/>
      <c r="AQ225" s="95"/>
      <c r="AR225" s="115"/>
      <c r="AS225" s="119"/>
    </row>
    <row r="226" spans="1:45" ht="15" hidden="1" customHeight="1">
      <c r="A226" s="86"/>
      <c r="B226" s="67"/>
      <c r="C226" s="68"/>
      <c r="D226" s="68"/>
      <c r="E226" s="87"/>
      <c r="F226" s="88"/>
      <c r="G226" s="108"/>
      <c r="H226" s="85"/>
      <c r="I226" s="84"/>
      <c r="J226" s="85"/>
      <c r="K226" s="83"/>
      <c r="L226" s="83"/>
      <c r="M226" s="85"/>
      <c r="N226" s="104"/>
      <c r="O226" s="104"/>
      <c r="P226" s="107"/>
      <c r="Q226" s="83"/>
      <c r="R226" s="60"/>
      <c r="S226" s="29" t="s">
        <v>117</v>
      </c>
      <c r="T226" s="30"/>
      <c r="U226" s="31"/>
      <c r="V226" s="31"/>
      <c r="W226" s="31"/>
      <c r="X226" s="31"/>
      <c r="Y226" s="31"/>
      <c r="Z226" s="32" t="str">
        <f t="shared" si="4"/>
        <v/>
      </c>
      <c r="AA226" s="33">
        <v>0</v>
      </c>
      <c r="AB226" s="33">
        <v>0</v>
      </c>
      <c r="AC226" s="102"/>
      <c r="AD226" s="57"/>
      <c r="AE226" s="57"/>
      <c r="AF226" s="104"/>
      <c r="AG226" s="105"/>
      <c r="AH226" s="82"/>
      <c r="AI226" s="82"/>
      <c r="AJ226" s="98"/>
      <c r="AK226" s="100"/>
      <c r="AL226" s="98"/>
      <c r="AM226" s="80"/>
      <c r="AN226" s="80"/>
      <c r="AO226" s="80"/>
      <c r="AP226" s="80"/>
      <c r="AQ226" s="95"/>
      <c r="AR226" s="115"/>
      <c r="AS226" s="119"/>
    </row>
    <row r="227" spans="1:45" ht="15" hidden="1" customHeight="1">
      <c r="A227" s="86"/>
      <c r="B227" s="67"/>
      <c r="C227" s="68"/>
      <c r="D227" s="68"/>
      <c r="E227" s="87"/>
      <c r="F227" s="88"/>
      <c r="G227" s="108"/>
      <c r="H227" s="85"/>
      <c r="I227" s="84"/>
      <c r="J227" s="85"/>
      <c r="K227" s="83"/>
      <c r="L227" s="83"/>
      <c r="M227" s="85"/>
      <c r="N227" s="104"/>
      <c r="O227" s="104"/>
      <c r="P227" s="107"/>
      <c r="Q227" s="83"/>
      <c r="R227" s="60"/>
      <c r="S227" s="29" t="s">
        <v>118</v>
      </c>
      <c r="T227" s="30"/>
      <c r="U227" s="31"/>
      <c r="V227" s="31"/>
      <c r="W227" s="31"/>
      <c r="X227" s="31"/>
      <c r="Y227" s="31"/>
      <c r="Z227" s="32" t="str">
        <f t="shared" si="4"/>
        <v/>
      </c>
      <c r="AA227" s="33">
        <v>0</v>
      </c>
      <c r="AB227" s="33">
        <v>0</v>
      </c>
      <c r="AC227" s="102"/>
      <c r="AD227" s="57"/>
      <c r="AE227" s="57"/>
      <c r="AF227" s="104"/>
      <c r="AG227" s="105"/>
      <c r="AH227" s="82"/>
      <c r="AI227" s="82"/>
      <c r="AJ227" s="98"/>
      <c r="AK227" s="100"/>
      <c r="AL227" s="98"/>
      <c r="AM227" s="80"/>
      <c r="AN227" s="80"/>
      <c r="AO227" s="80"/>
      <c r="AP227" s="80"/>
      <c r="AQ227" s="95"/>
      <c r="AR227" s="115"/>
      <c r="AS227" s="119"/>
    </row>
    <row r="228" spans="1:45" ht="15" hidden="1" customHeight="1">
      <c r="A228" s="86"/>
      <c r="B228" s="67"/>
      <c r="C228" s="68"/>
      <c r="D228" s="68"/>
      <c r="E228" s="87"/>
      <c r="F228" s="88"/>
      <c r="G228" s="108"/>
      <c r="H228" s="85"/>
      <c r="I228" s="84"/>
      <c r="J228" s="85"/>
      <c r="K228" s="83"/>
      <c r="L228" s="83"/>
      <c r="M228" s="85"/>
      <c r="N228" s="104"/>
      <c r="O228" s="104"/>
      <c r="P228" s="107"/>
      <c r="Q228" s="83"/>
      <c r="R228" s="60"/>
      <c r="S228" s="29" t="s">
        <v>119</v>
      </c>
      <c r="T228" s="30"/>
      <c r="U228" s="31"/>
      <c r="V228" s="31"/>
      <c r="W228" s="31"/>
      <c r="X228" s="31"/>
      <c r="Y228" s="31"/>
      <c r="Z228" s="32" t="str">
        <f t="shared" si="4"/>
        <v/>
      </c>
      <c r="AA228" s="33">
        <v>0</v>
      </c>
      <c r="AB228" s="33">
        <v>0</v>
      </c>
      <c r="AC228" s="102"/>
      <c r="AD228" s="57"/>
      <c r="AE228" s="57"/>
      <c r="AF228" s="104"/>
      <c r="AG228" s="105"/>
      <c r="AH228" s="82"/>
      <c r="AI228" s="82"/>
      <c r="AJ228" s="98"/>
      <c r="AK228" s="100"/>
      <c r="AL228" s="98"/>
      <c r="AM228" s="80"/>
      <c r="AN228" s="80"/>
      <c r="AO228" s="80"/>
      <c r="AP228" s="80"/>
      <c r="AQ228" s="95"/>
      <c r="AR228" s="115"/>
      <c r="AS228" s="119"/>
    </row>
    <row r="229" spans="1:45" ht="15" customHeight="1">
      <c r="A229" s="66" t="s">
        <v>375</v>
      </c>
      <c r="B229" s="67" t="s">
        <v>333</v>
      </c>
      <c r="C229" s="68" t="s">
        <v>43</v>
      </c>
      <c r="D229" s="68" t="s">
        <v>763</v>
      </c>
      <c r="E229" s="111" t="s">
        <v>764</v>
      </c>
      <c r="F229" s="68" t="s">
        <v>87</v>
      </c>
      <c r="G229" s="91" t="s">
        <v>281</v>
      </c>
      <c r="H229" s="85"/>
      <c r="I229" s="61">
        <v>1.1000000000000001</v>
      </c>
      <c r="J229" s="110" t="s">
        <v>765</v>
      </c>
      <c r="K229" s="58" t="s">
        <v>137</v>
      </c>
      <c r="L229" s="58" t="s">
        <v>62</v>
      </c>
      <c r="M229" s="110" t="s">
        <v>334</v>
      </c>
      <c r="N229" s="63">
        <v>5</v>
      </c>
      <c r="O229" s="63">
        <v>6</v>
      </c>
      <c r="P229" s="89" t="str">
        <f>IF(AND(N229&lt;&gt;"",O229&lt;&gt;""),IF(AND(N229&gt;5,O229&gt;5),"I",IF(AND(N229&lt;=5,O229&gt;5),"II",IF(AND(N229&gt;5,O229&lt;=5),"IV",IF(AND(N229&lt;=5,O229&lt;=5),"III")))),"")</f>
        <v>II</v>
      </c>
      <c r="Q229" s="58" t="s">
        <v>55</v>
      </c>
      <c r="R229" s="59">
        <v>3</v>
      </c>
      <c r="S229" s="29" t="s">
        <v>52</v>
      </c>
      <c r="T229" s="30"/>
      <c r="U229" s="31"/>
      <c r="V229" s="31"/>
      <c r="W229" s="31"/>
      <c r="X229" s="31"/>
      <c r="Y229" s="31"/>
      <c r="Z229" s="32" t="str">
        <f t="shared" si="4"/>
        <v/>
      </c>
      <c r="AA229" s="33">
        <v>0</v>
      </c>
      <c r="AB229" s="33">
        <v>0</v>
      </c>
      <c r="AC229" s="54" t="str">
        <f>IF(SUM(R229:R253)&gt;=1,IF((SUM(R229:R253)/COUNTA(Q229:Q253))=1,IF(SUM(AA229:AA253)&gt;=1,IF(SUM(AA229:AA253)/(SUM(AA229:AA253)+SUM(AB229:AB253))=100%,"SI","NO"),"NO"),"NO"),"")</f>
        <v>NO</v>
      </c>
      <c r="AD229" s="56" t="str">
        <f>IF($N229=1,"b","")</f>
        <v/>
      </c>
      <c r="AE229" s="56" t="str">
        <f>IF($O229=1,"b","")</f>
        <v/>
      </c>
      <c r="AF229" s="63">
        <v>5</v>
      </c>
      <c r="AG229" s="63">
        <v>6</v>
      </c>
      <c r="AH229" s="81">
        <v>0</v>
      </c>
      <c r="AI229" s="81">
        <v>0</v>
      </c>
      <c r="AJ229" s="77">
        <v>1</v>
      </c>
      <c r="AK229" s="77">
        <v>1</v>
      </c>
      <c r="AL229" s="77">
        <v>2</v>
      </c>
      <c r="AM229" s="79" t="str">
        <f>IF($AL229&gt;=2,IF(AND($AF229="",$AG229=""),"",IF(AND($AF229&gt;5,$AG229&gt;5),"I","")),"")</f>
        <v/>
      </c>
      <c r="AN229" s="79" t="str">
        <f>IF($AL229&gt;=2,IF(AND($AF229="",$AG229=""),"",IF(AND($AF229&lt;6,$AG229&gt;5),"II","")),"")</f>
        <v>II</v>
      </c>
      <c r="AO229" s="79" t="str">
        <f>IF($AL229&gt;=2,IF(AND($AF229="",$AG229=""),"",IF(AND($AF229&lt;6,$AG229&lt;6),"III","")),"")</f>
        <v/>
      </c>
      <c r="AP229" s="79" t="str">
        <f>IF($AL229&gt;=2,IF(AND($AF229="",$AG229=""),"",IF(AND($AF229&gt;5,$AG229&lt;6),"IV","")),"")</f>
        <v/>
      </c>
      <c r="AQ229" s="76" t="s">
        <v>56</v>
      </c>
      <c r="AR229" s="113" t="s">
        <v>766</v>
      </c>
      <c r="AS229" s="58">
        <v>75</v>
      </c>
    </row>
    <row r="230" spans="1:45" ht="15" customHeight="1">
      <c r="A230" s="66"/>
      <c r="B230" s="67"/>
      <c r="C230" s="68"/>
      <c r="D230" s="68"/>
      <c r="E230" s="111"/>
      <c r="F230" s="68"/>
      <c r="G230" s="91"/>
      <c r="H230" s="85"/>
      <c r="I230" s="61"/>
      <c r="J230" s="110"/>
      <c r="K230" s="58"/>
      <c r="L230" s="58"/>
      <c r="M230" s="110"/>
      <c r="N230" s="63"/>
      <c r="O230" s="63"/>
      <c r="P230" s="90"/>
      <c r="Q230" s="58"/>
      <c r="R230" s="60"/>
      <c r="S230" s="29" t="s">
        <v>57</v>
      </c>
      <c r="T230" s="30"/>
      <c r="U230" s="31"/>
      <c r="V230" s="31"/>
      <c r="W230" s="31"/>
      <c r="X230" s="31"/>
      <c r="Y230" s="31"/>
      <c r="Z230" s="32" t="str">
        <f t="shared" si="4"/>
        <v/>
      </c>
      <c r="AA230" s="33">
        <v>0</v>
      </c>
      <c r="AB230" s="33">
        <v>0</v>
      </c>
      <c r="AC230" s="55"/>
      <c r="AD230" s="57"/>
      <c r="AE230" s="57"/>
      <c r="AF230" s="63"/>
      <c r="AG230" s="63"/>
      <c r="AH230" s="82"/>
      <c r="AI230" s="82"/>
      <c r="AJ230" s="78"/>
      <c r="AK230" s="78"/>
      <c r="AL230" s="78"/>
      <c r="AM230" s="80"/>
      <c r="AN230" s="80"/>
      <c r="AO230" s="80"/>
      <c r="AP230" s="80"/>
      <c r="AQ230" s="76"/>
      <c r="AR230" s="113"/>
      <c r="AS230" s="58"/>
    </row>
    <row r="231" spans="1:45" ht="15" customHeight="1">
      <c r="A231" s="66"/>
      <c r="B231" s="67"/>
      <c r="C231" s="68"/>
      <c r="D231" s="68"/>
      <c r="E231" s="111"/>
      <c r="F231" s="68"/>
      <c r="G231" s="91"/>
      <c r="H231" s="85"/>
      <c r="I231" s="61"/>
      <c r="J231" s="110"/>
      <c r="K231" s="58"/>
      <c r="L231" s="58"/>
      <c r="M231" s="110"/>
      <c r="N231" s="63"/>
      <c r="O231" s="63"/>
      <c r="P231" s="90"/>
      <c r="Q231" s="58"/>
      <c r="R231" s="60"/>
      <c r="S231" s="29" t="s">
        <v>59</v>
      </c>
      <c r="T231" s="30"/>
      <c r="U231" s="31"/>
      <c r="V231" s="31"/>
      <c r="W231" s="31"/>
      <c r="X231" s="31"/>
      <c r="Y231" s="31"/>
      <c r="Z231" s="32" t="str">
        <f t="shared" si="4"/>
        <v/>
      </c>
      <c r="AA231" s="33">
        <v>0</v>
      </c>
      <c r="AB231" s="33">
        <v>0</v>
      </c>
      <c r="AC231" s="55"/>
      <c r="AD231" s="57"/>
      <c r="AE231" s="57"/>
      <c r="AF231" s="63"/>
      <c r="AG231" s="63"/>
      <c r="AH231" s="82"/>
      <c r="AI231" s="82"/>
      <c r="AJ231" s="78"/>
      <c r="AK231" s="78"/>
      <c r="AL231" s="78"/>
      <c r="AM231" s="80"/>
      <c r="AN231" s="80"/>
      <c r="AO231" s="80"/>
      <c r="AP231" s="80"/>
      <c r="AQ231" s="76"/>
      <c r="AR231" s="113"/>
      <c r="AS231" s="58"/>
    </row>
    <row r="232" spans="1:45" ht="15" customHeight="1">
      <c r="A232" s="66"/>
      <c r="B232" s="67"/>
      <c r="C232" s="68"/>
      <c r="D232" s="68"/>
      <c r="E232" s="111"/>
      <c r="F232" s="68"/>
      <c r="G232" s="91"/>
      <c r="H232" s="85"/>
      <c r="I232" s="61"/>
      <c r="J232" s="110"/>
      <c r="K232" s="58"/>
      <c r="L232" s="58"/>
      <c r="M232" s="110"/>
      <c r="N232" s="63"/>
      <c r="O232" s="63"/>
      <c r="P232" s="90"/>
      <c r="Q232" s="58"/>
      <c r="R232" s="60"/>
      <c r="S232" s="29" t="s">
        <v>60</v>
      </c>
      <c r="T232" s="30"/>
      <c r="U232" s="31"/>
      <c r="V232" s="31"/>
      <c r="W232" s="31"/>
      <c r="X232" s="31"/>
      <c r="Y232" s="31"/>
      <c r="Z232" s="32" t="str">
        <f t="shared" si="4"/>
        <v/>
      </c>
      <c r="AA232" s="33">
        <v>0</v>
      </c>
      <c r="AB232" s="33">
        <v>0</v>
      </c>
      <c r="AC232" s="55"/>
      <c r="AD232" s="57"/>
      <c r="AE232" s="57"/>
      <c r="AF232" s="63"/>
      <c r="AG232" s="63"/>
      <c r="AH232" s="82"/>
      <c r="AI232" s="82"/>
      <c r="AJ232" s="78"/>
      <c r="AK232" s="78"/>
      <c r="AL232" s="78"/>
      <c r="AM232" s="80"/>
      <c r="AN232" s="80"/>
      <c r="AO232" s="80"/>
      <c r="AP232" s="80"/>
      <c r="AQ232" s="76"/>
      <c r="AR232" s="113"/>
      <c r="AS232" s="58"/>
    </row>
    <row r="233" spans="1:45" ht="15" customHeight="1">
      <c r="A233" s="66"/>
      <c r="B233" s="67"/>
      <c r="C233" s="68"/>
      <c r="D233" s="68"/>
      <c r="E233" s="111"/>
      <c r="F233" s="68"/>
      <c r="G233" s="91"/>
      <c r="H233" s="85"/>
      <c r="I233" s="61"/>
      <c r="J233" s="110"/>
      <c r="K233" s="58"/>
      <c r="L233" s="58"/>
      <c r="M233" s="110"/>
      <c r="N233" s="63"/>
      <c r="O233" s="63"/>
      <c r="P233" s="90"/>
      <c r="Q233" s="58"/>
      <c r="R233" s="60"/>
      <c r="S233" s="29" t="s">
        <v>61</v>
      </c>
      <c r="T233" s="30"/>
      <c r="U233" s="31"/>
      <c r="V233" s="31"/>
      <c r="W233" s="31"/>
      <c r="X233" s="31"/>
      <c r="Y233" s="31"/>
      <c r="Z233" s="32" t="str">
        <f t="shared" si="4"/>
        <v/>
      </c>
      <c r="AA233" s="33">
        <v>0</v>
      </c>
      <c r="AB233" s="33">
        <v>0</v>
      </c>
      <c r="AC233" s="55"/>
      <c r="AD233" s="57"/>
      <c r="AE233" s="57"/>
      <c r="AF233" s="63"/>
      <c r="AG233" s="63"/>
      <c r="AH233" s="82"/>
      <c r="AI233" s="82"/>
      <c r="AJ233" s="78"/>
      <c r="AK233" s="78"/>
      <c r="AL233" s="78"/>
      <c r="AM233" s="80"/>
      <c r="AN233" s="80"/>
      <c r="AO233" s="80"/>
      <c r="AP233" s="80"/>
      <c r="AQ233" s="76"/>
      <c r="AR233" s="113"/>
      <c r="AS233" s="58"/>
    </row>
    <row r="234" spans="1:45" ht="15" customHeight="1">
      <c r="A234" s="66"/>
      <c r="B234" s="67"/>
      <c r="C234" s="68"/>
      <c r="D234" s="68"/>
      <c r="E234" s="111"/>
      <c r="F234" s="68"/>
      <c r="G234" s="91"/>
      <c r="H234" s="85"/>
      <c r="I234" s="61">
        <v>1.2</v>
      </c>
      <c r="J234" s="110" t="s">
        <v>767</v>
      </c>
      <c r="K234" s="58" t="s">
        <v>137</v>
      </c>
      <c r="L234" s="58" t="s">
        <v>90</v>
      </c>
      <c r="M234" s="110"/>
      <c r="N234" s="63"/>
      <c r="O234" s="63"/>
      <c r="P234" s="90"/>
      <c r="Q234" s="58" t="s">
        <v>55</v>
      </c>
      <c r="R234" s="59">
        <v>3</v>
      </c>
      <c r="S234" s="29" t="s">
        <v>63</v>
      </c>
      <c r="T234" s="30"/>
      <c r="U234" s="31"/>
      <c r="V234" s="31"/>
      <c r="W234" s="31"/>
      <c r="X234" s="31"/>
      <c r="Y234" s="31"/>
      <c r="Z234" s="32" t="str">
        <f t="shared" si="4"/>
        <v/>
      </c>
      <c r="AA234" s="33">
        <v>0</v>
      </c>
      <c r="AB234" s="33">
        <v>0</v>
      </c>
      <c r="AC234" s="55"/>
      <c r="AD234" s="57"/>
      <c r="AE234" s="57"/>
      <c r="AF234" s="63"/>
      <c r="AG234" s="63"/>
      <c r="AH234" s="82"/>
      <c r="AI234" s="82"/>
      <c r="AJ234" s="78"/>
      <c r="AK234" s="78"/>
      <c r="AL234" s="78"/>
      <c r="AM234" s="80"/>
      <c r="AN234" s="80"/>
      <c r="AO234" s="80"/>
      <c r="AP234" s="80"/>
      <c r="AQ234" s="76"/>
      <c r="AR234" s="113" t="s">
        <v>768</v>
      </c>
      <c r="AS234" s="58">
        <v>75</v>
      </c>
    </row>
    <row r="235" spans="1:45" ht="15" customHeight="1">
      <c r="A235" s="66"/>
      <c r="B235" s="67"/>
      <c r="C235" s="68"/>
      <c r="D235" s="68"/>
      <c r="E235" s="111"/>
      <c r="F235" s="68"/>
      <c r="G235" s="91"/>
      <c r="H235" s="85"/>
      <c r="I235" s="61"/>
      <c r="J235" s="110"/>
      <c r="K235" s="58"/>
      <c r="L235" s="58"/>
      <c r="M235" s="110"/>
      <c r="N235" s="63"/>
      <c r="O235" s="63"/>
      <c r="P235" s="90"/>
      <c r="Q235" s="58"/>
      <c r="R235" s="60"/>
      <c r="S235" s="29" t="s">
        <v>64</v>
      </c>
      <c r="T235" s="30"/>
      <c r="U235" s="31" t="s">
        <v>54</v>
      </c>
      <c r="V235" s="31" t="s">
        <v>51</v>
      </c>
      <c r="W235" s="31" t="s">
        <v>51</v>
      </c>
      <c r="X235" s="31" t="s">
        <v>51</v>
      </c>
      <c r="Y235" s="31" t="s">
        <v>51</v>
      </c>
      <c r="Z235" s="32" t="str">
        <f t="shared" si="4"/>
        <v/>
      </c>
      <c r="AA235" s="33">
        <v>0</v>
      </c>
      <c r="AB235" s="33">
        <v>0</v>
      </c>
      <c r="AC235" s="55"/>
      <c r="AD235" s="57"/>
      <c r="AE235" s="57"/>
      <c r="AF235" s="63"/>
      <c r="AG235" s="63"/>
      <c r="AH235" s="82"/>
      <c r="AI235" s="82"/>
      <c r="AJ235" s="78"/>
      <c r="AK235" s="78"/>
      <c r="AL235" s="78"/>
      <c r="AM235" s="80"/>
      <c r="AN235" s="80"/>
      <c r="AO235" s="80"/>
      <c r="AP235" s="80"/>
      <c r="AQ235" s="76"/>
      <c r="AR235" s="114"/>
      <c r="AS235" s="118"/>
    </row>
    <row r="236" spans="1:45" ht="15" customHeight="1">
      <c r="A236" s="66"/>
      <c r="B236" s="67"/>
      <c r="C236" s="68"/>
      <c r="D236" s="68"/>
      <c r="E236" s="111"/>
      <c r="F236" s="68"/>
      <c r="G236" s="91"/>
      <c r="H236" s="85"/>
      <c r="I236" s="61"/>
      <c r="J236" s="110"/>
      <c r="K236" s="58"/>
      <c r="L236" s="58"/>
      <c r="M236" s="110"/>
      <c r="N236" s="63"/>
      <c r="O236" s="63"/>
      <c r="P236" s="90"/>
      <c r="Q236" s="58"/>
      <c r="R236" s="60"/>
      <c r="S236" s="29" t="s">
        <v>65</v>
      </c>
      <c r="T236" s="30"/>
      <c r="U236" s="31" t="s">
        <v>186</v>
      </c>
      <c r="V236" s="31" t="s">
        <v>55</v>
      </c>
      <c r="W236" s="31" t="s">
        <v>55</v>
      </c>
      <c r="X236" s="31" t="s">
        <v>51</v>
      </c>
      <c r="Y236" s="31" t="s">
        <v>51</v>
      </c>
      <c r="Z236" s="32" t="str">
        <f t="shared" si="4"/>
        <v/>
      </c>
      <c r="AA236" s="33">
        <v>0</v>
      </c>
      <c r="AB236" s="33">
        <v>0</v>
      </c>
      <c r="AC236" s="55"/>
      <c r="AD236" s="57"/>
      <c r="AE236" s="57"/>
      <c r="AF236" s="63"/>
      <c r="AG236" s="63"/>
      <c r="AH236" s="82"/>
      <c r="AI236" s="82"/>
      <c r="AJ236" s="78"/>
      <c r="AK236" s="78"/>
      <c r="AL236" s="78"/>
      <c r="AM236" s="80"/>
      <c r="AN236" s="80"/>
      <c r="AO236" s="80"/>
      <c r="AP236" s="80"/>
      <c r="AQ236" s="76"/>
      <c r="AR236" s="114"/>
      <c r="AS236" s="118"/>
    </row>
    <row r="237" spans="1:45" ht="15" customHeight="1">
      <c r="A237" s="66"/>
      <c r="B237" s="67"/>
      <c r="C237" s="68"/>
      <c r="D237" s="68"/>
      <c r="E237" s="111"/>
      <c r="F237" s="68"/>
      <c r="G237" s="91"/>
      <c r="H237" s="85"/>
      <c r="I237" s="61"/>
      <c r="J237" s="110"/>
      <c r="K237" s="58"/>
      <c r="L237" s="58"/>
      <c r="M237" s="110"/>
      <c r="N237" s="63"/>
      <c r="O237" s="63"/>
      <c r="P237" s="90"/>
      <c r="Q237" s="58"/>
      <c r="R237" s="60"/>
      <c r="S237" s="29" t="s">
        <v>67</v>
      </c>
      <c r="T237" s="30"/>
      <c r="U237" s="31"/>
      <c r="V237" s="31"/>
      <c r="W237" s="31"/>
      <c r="X237" s="31"/>
      <c r="Y237" s="31"/>
      <c r="Z237" s="32" t="str">
        <f t="shared" si="4"/>
        <v/>
      </c>
      <c r="AA237" s="33">
        <v>0</v>
      </c>
      <c r="AB237" s="33">
        <v>0</v>
      </c>
      <c r="AC237" s="55"/>
      <c r="AD237" s="57"/>
      <c r="AE237" s="57"/>
      <c r="AF237" s="63"/>
      <c r="AG237" s="63"/>
      <c r="AH237" s="82"/>
      <c r="AI237" s="82"/>
      <c r="AJ237" s="78"/>
      <c r="AK237" s="78"/>
      <c r="AL237" s="78"/>
      <c r="AM237" s="80"/>
      <c r="AN237" s="80"/>
      <c r="AO237" s="80"/>
      <c r="AP237" s="80"/>
      <c r="AQ237" s="76"/>
      <c r="AR237" s="114"/>
      <c r="AS237" s="118"/>
    </row>
    <row r="238" spans="1:45" ht="15" customHeight="1">
      <c r="A238" s="66"/>
      <c r="B238" s="67"/>
      <c r="C238" s="68"/>
      <c r="D238" s="68"/>
      <c r="E238" s="111"/>
      <c r="F238" s="68"/>
      <c r="G238" s="91"/>
      <c r="H238" s="85"/>
      <c r="I238" s="61"/>
      <c r="J238" s="110"/>
      <c r="K238" s="58"/>
      <c r="L238" s="58"/>
      <c r="M238" s="110"/>
      <c r="N238" s="63"/>
      <c r="O238" s="63"/>
      <c r="P238" s="90"/>
      <c r="Q238" s="58"/>
      <c r="R238" s="60"/>
      <c r="S238" s="29" t="s">
        <v>68</v>
      </c>
      <c r="T238" s="30"/>
      <c r="U238" s="31"/>
      <c r="V238" s="31"/>
      <c r="W238" s="31"/>
      <c r="X238" s="31"/>
      <c r="Y238" s="31"/>
      <c r="Z238" s="32" t="str">
        <f t="shared" si="4"/>
        <v/>
      </c>
      <c r="AA238" s="33">
        <v>0</v>
      </c>
      <c r="AB238" s="33">
        <v>0</v>
      </c>
      <c r="AC238" s="55"/>
      <c r="AD238" s="57"/>
      <c r="AE238" s="57"/>
      <c r="AF238" s="63"/>
      <c r="AG238" s="63"/>
      <c r="AH238" s="82"/>
      <c r="AI238" s="82"/>
      <c r="AJ238" s="78"/>
      <c r="AK238" s="78"/>
      <c r="AL238" s="78"/>
      <c r="AM238" s="80"/>
      <c r="AN238" s="80"/>
      <c r="AO238" s="80"/>
      <c r="AP238" s="80"/>
      <c r="AQ238" s="76"/>
      <c r="AR238" s="114"/>
      <c r="AS238" s="118"/>
    </row>
    <row r="239" spans="1:45" ht="15" hidden="1" customHeight="1">
      <c r="A239" s="66"/>
      <c r="B239" s="67"/>
      <c r="C239" s="68"/>
      <c r="D239" s="68"/>
      <c r="E239" s="111"/>
      <c r="F239" s="68"/>
      <c r="G239" s="91"/>
      <c r="H239" s="85"/>
      <c r="I239" s="61">
        <v>1.3</v>
      </c>
      <c r="J239" s="110" t="s">
        <v>769</v>
      </c>
      <c r="K239" s="58" t="s">
        <v>137</v>
      </c>
      <c r="L239" s="58" t="s">
        <v>90</v>
      </c>
      <c r="M239" s="110"/>
      <c r="N239" s="63"/>
      <c r="O239" s="63"/>
      <c r="P239" s="90"/>
      <c r="Q239" s="58" t="s">
        <v>55</v>
      </c>
      <c r="R239" s="59">
        <v>3</v>
      </c>
      <c r="S239" s="29" t="s">
        <v>71</v>
      </c>
      <c r="T239" s="30" t="s">
        <v>770</v>
      </c>
      <c r="U239" s="31" t="s">
        <v>54</v>
      </c>
      <c r="V239" s="31" t="s">
        <v>51</v>
      </c>
      <c r="W239" s="31" t="s">
        <v>51</v>
      </c>
      <c r="X239" s="31" t="s">
        <v>51</v>
      </c>
      <c r="Y239" s="31"/>
      <c r="Z239" s="32" t="str">
        <f t="shared" si="4"/>
        <v>Falta Valorar el Control</v>
      </c>
      <c r="AA239" s="33">
        <v>0</v>
      </c>
      <c r="AB239" s="33">
        <v>0</v>
      </c>
      <c r="AC239" s="55"/>
      <c r="AD239" s="57"/>
      <c r="AE239" s="57"/>
      <c r="AF239" s="63"/>
      <c r="AG239" s="63"/>
      <c r="AH239" s="82"/>
      <c r="AI239" s="82"/>
      <c r="AJ239" s="78"/>
      <c r="AK239" s="78"/>
      <c r="AL239" s="78"/>
      <c r="AM239" s="80"/>
      <c r="AN239" s="80"/>
      <c r="AO239" s="80"/>
      <c r="AP239" s="80"/>
      <c r="AQ239" s="76"/>
      <c r="AR239" s="113" t="s">
        <v>771</v>
      </c>
      <c r="AS239" s="58"/>
    </row>
    <row r="240" spans="1:45" ht="15" hidden="1" customHeight="1">
      <c r="A240" s="66"/>
      <c r="B240" s="67"/>
      <c r="C240" s="68"/>
      <c r="D240" s="68"/>
      <c r="E240" s="111"/>
      <c r="F240" s="68"/>
      <c r="G240" s="91"/>
      <c r="H240" s="85"/>
      <c r="I240" s="61"/>
      <c r="J240" s="110"/>
      <c r="K240" s="58"/>
      <c r="L240" s="58"/>
      <c r="M240" s="110"/>
      <c r="N240" s="63"/>
      <c r="O240" s="63"/>
      <c r="P240" s="90"/>
      <c r="Q240" s="58"/>
      <c r="R240" s="60"/>
      <c r="S240" s="29" t="s">
        <v>72</v>
      </c>
      <c r="T240" s="30"/>
      <c r="U240" s="31"/>
      <c r="V240" s="31"/>
      <c r="W240" s="31"/>
      <c r="X240" s="31"/>
      <c r="Y240" s="31"/>
      <c r="Z240" s="32" t="str">
        <f t="shared" si="4"/>
        <v/>
      </c>
      <c r="AA240" s="33">
        <v>0</v>
      </c>
      <c r="AB240" s="33">
        <v>0</v>
      </c>
      <c r="AC240" s="55"/>
      <c r="AD240" s="57"/>
      <c r="AE240" s="57"/>
      <c r="AF240" s="63"/>
      <c r="AG240" s="63"/>
      <c r="AH240" s="82"/>
      <c r="AI240" s="82"/>
      <c r="AJ240" s="78"/>
      <c r="AK240" s="78"/>
      <c r="AL240" s="78"/>
      <c r="AM240" s="80"/>
      <c r="AN240" s="80"/>
      <c r="AO240" s="80"/>
      <c r="AP240" s="80"/>
      <c r="AQ240" s="76"/>
      <c r="AR240" s="114"/>
      <c r="AS240" s="118"/>
    </row>
    <row r="241" spans="1:45" ht="15" hidden="1" customHeight="1">
      <c r="A241" s="66"/>
      <c r="B241" s="67"/>
      <c r="C241" s="68"/>
      <c r="D241" s="68"/>
      <c r="E241" s="111"/>
      <c r="F241" s="68"/>
      <c r="G241" s="91"/>
      <c r="H241" s="85"/>
      <c r="I241" s="61"/>
      <c r="J241" s="110"/>
      <c r="K241" s="58"/>
      <c r="L241" s="58"/>
      <c r="M241" s="110"/>
      <c r="N241" s="63"/>
      <c r="O241" s="63"/>
      <c r="P241" s="90"/>
      <c r="Q241" s="58"/>
      <c r="R241" s="60"/>
      <c r="S241" s="29" t="s">
        <v>73</v>
      </c>
      <c r="T241" s="30"/>
      <c r="U241" s="31"/>
      <c r="V241" s="31"/>
      <c r="W241" s="31"/>
      <c r="X241" s="31"/>
      <c r="Y241" s="31"/>
      <c r="Z241" s="32" t="str">
        <f t="shared" si="4"/>
        <v/>
      </c>
      <c r="AA241" s="33">
        <v>0</v>
      </c>
      <c r="AB241" s="33">
        <v>0</v>
      </c>
      <c r="AC241" s="55"/>
      <c r="AD241" s="57"/>
      <c r="AE241" s="57"/>
      <c r="AF241" s="63"/>
      <c r="AG241" s="63"/>
      <c r="AH241" s="82"/>
      <c r="AI241" s="82"/>
      <c r="AJ241" s="78"/>
      <c r="AK241" s="78"/>
      <c r="AL241" s="78"/>
      <c r="AM241" s="80"/>
      <c r="AN241" s="80"/>
      <c r="AO241" s="80"/>
      <c r="AP241" s="80"/>
      <c r="AQ241" s="76"/>
      <c r="AR241" s="114"/>
      <c r="AS241" s="118"/>
    </row>
    <row r="242" spans="1:45" ht="15" hidden="1" customHeight="1">
      <c r="A242" s="66"/>
      <c r="B242" s="67"/>
      <c r="C242" s="68"/>
      <c r="D242" s="68"/>
      <c r="E242" s="111"/>
      <c r="F242" s="68"/>
      <c r="G242" s="91"/>
      <c r="H242" s="85"/>
      <c r="I242" s="61"/>
      <c r="J242" s="110"/>
      <c r="K242" s="58"/>
      <c r="L242" s="58"/>
      <c r="M242" s="110"/>
      <c r="N242" s="63"/>
      <c r="O242" s="63"/>
      <c r="P242" s="90"/>
      <c r="Q242" s="58"/>
      <c r="R242" s="60"/>
      <c r="S242" s="29" t="s">
        <v>74</v>
      </c>
      <c r="T242" s="30"/>
      <c r="U242" s="31"/>
      <c r="V242" s="31"/>
      <c r="W242" s="31"/>
      <c r="X242" s="31"/>
      <c r="Y242" s="31"/>
      <c r="Z242" s="32" t="str">
        <f t="shared" si="4"/>
        <v/>
      </c>
      <c r="AA242" s="33">
        <v>0</v>
      </c>
      <c r="AB242" s="33">
        <v>0</v>
      </c>
      <c r="AC242" s="55"/>
      <c r="AD242" s="57"/>
      <c r="AE242" s="57"/>
      <c r="AF242" s="63"/>
      <c r="AG242" s="63"/>
      <c r="AH242" s="82"/>
      <c r="AI242" s="82"/>
      <c r="AJ242" s="78"/>
      <c r="AK242" s="78"/>
      <c r="AL242" s="78"/>
      <c r="AM242" s="80"/>
      <c r="AN242" s="80"/>
      <c r="AO242" s="80"/>
      <c r="AP242" s="80"/>
      <c r="AQ242" s="76"/>
      <c r="AR242" s="114"/>
      <c r="AS242" s="118"/>
    </row>
    <row r="243" spans="1:45" ht="15" hidden="1" customHeight="1">
      <c r="A243" s="66"/>
      <c r="B243" s="67"/>
      <c r="C243" s="68"/>
      <c r="D243" s="68"/>
      <c r="E243" s="111"/>
      <c r="F243" s="68"/>
      <c r="G243" s="91"/>
      <c r="H243" s="85"/>
      <c r="I243" s="61"/>
      <c r="J243" s="110"/>
      <c r="K243" s="58"/>
      <c r="L243" s="58"/>
      <c r="M243" s="110"/>
      <c r="N243" s="63"/>
      <c r="O243" s="63"/>
      <c r="P243" s="90"/>
      <c r="Q243" s="58"/>
      <c r="R243" s="60"/>
      <c r="S243" s="29" t="s">
        <v>75</v>
      </c>
      <c r="T243" s="30"/>
      <c r="U243" s="31"/>
      <c r="V243" s="31"/>
      <c r="W243" s="31"/>
      <c r="X243" s="31"/>
      <c r="Y243" s="31"/>
      <c r="Z243" s="32" t="str">
        <f t="shared" si="4"/>
        <v/>
      </c>
      <c r="AA243" s="33">
        <v>0</v>
      </c>
      <c r="AB243" s="33">
        <v>0</v>
      </c>
      <c r="AC243" s="55"/>
      <c r="AD243" s="57"/>
      <c r="AE243" s="57"/>
      <c r="AF243" s="63"/>
      <c r="AG243" s="63"/>
      <c r="AH243" s="82"/>
      <c r="AI243" s="82"/>
      <c r="AJ243" s="78"/>
      <c r="AK243" s="78"/>
      <c r="AL243" s="78"/>
      <c r="AM243" s="80"/>
      <c r="AN243" s="80"/>
      <c r="AO243" s="80"/>
      <c r="AP243" s="80"/>
      <c r="AQ243" s="76"/>
      <c r="AR243" s="114"/>
      <c r="AS243" s="118"/>
    </row>
    <row r="244" spans="1:45" ht="15" hidden="1" customHeight="1">
      <c r="A244" s="66"/>
      <c r="B244" s="67"/>
      <c r="C244" s="68"/>
      <c r="D244" s="68"/>
      <c r="E244" s="111"/>
      <c r="F244" s="68"/>
      <c r="G244" s="91"/>
      <c r="H244" s="85"/>
      <c r="I244" s="61">
        <v>1.4</v>
      </c>
      <c r="J244" s="110"/>
      <c r="K244" s="58"/>
      <c r="L244" s="58"/>
      <c r="M244" s="110"/>
      <c r="N244" s="63"/>
      <c r="O244" s="63"/>
      <c r="P244" s="90"/>
      <c r="Q244" s="58"/>
      <c r="R244" s="59">
        <v>0</v>
      </c>
      <c r="S244" s="29" t="s">
        <v>76</v>
      </c>
      <c r="T244" s="30"/>
      <c r="U244" s="31"/>
      <c r="V244" s="31"/>
      <c r="W244" s="31"/>
      <c r="X244" s="31"/>
      <c r="Y244" s="31"/>
      <c r="Z244" s="32" t="str">
        <f t="shared" si="4"/>
        <v/>
      </c>
      <c r="AA244" s="33">
        <v>0</v>
      </c>
      <c r="AB244" s="33">
        <v>0</v>
      </c>
      <c r="AC244" s="55"/>
      <c r="AD244" s="57"/>
      <c r="AE244" s="57"/>
      <c r="AF244" s="63"/>
      <c r="AG244" s="63"/>
      <c r="AH244" s="82"/>
      <c r="AI244" s="82"/>
      <c r="AJ244" s="78"/>
      <c r="AK244" s="78"/>
      <c r="AL244" s="78"/>
      <c r="AM244" s="80"/>
      <c r="AN244" s="80"/>
      <c r="AO244" s="80"/>
      <c r="AP244" s="80"/>
      <c r="AQ244" s="76"/>
      <c r="AR244" s="113"/>
      <c r="AS244" s="58"/>
    </row>
    <row r="245" spans="1:45" ht="15" hidden="1" customHeight="1">
      <c r="A245" s="66"/>
      <c r="B245" s="67"/>
      <c r="C245" s="68"/>
      <c r="D245" s="68"/>
      <c r="E245" s="111"/>
      <c r="F245" s="68"/>
      <c r="G245" s="91"/>
      <c r="H245" s="85"/>
      <c r="I245" s="61"/>
      <c r="J245" s="110"/>
      <c r="K245" s="58"/>
      <c r="L245" s="58"/>
      <c r="M245" s="110"/>
      <c r="N245" s="63"/>
      <c r="O245" s="63"/>
      <c r="P245" s="90"/>
      <c r="Q245" s="58"/>
      <c r="R245" s="60"/>
      <c r="S245" s="29" t="s">
        <v>77</v>
      </c>
      <c r="T245" s="30"/>
      <c r="U245" s="31"/>
      <c r="V245" s="31"/>
      <c r="W245" s="31"/>
      <c r="X245" s="31"/>
      <c r="Y245" s="31"/>
      <c r="Z245" s="32" t="str">
        <f t="shared" si="4"/>
        <v/>
      </c>
      <c r="AA245" s="33">
        <v>0</v>
      </c>
      <c r="AB245" s="33">
        <v>0</v>
      </c>
      <c r="AC245" s="55"/>
      <c r="AD245" s="57"/>
      <c r="AE245" s="57"/>
      <c r="AF245" s="63"/>
      <c r="AG245" s="63"/>
      <c r="AH245" s="82"/>
      <c r="AI245" s="82"/>
      <c r="AJ245" s="78"/>
      <c r="AK245" s="78"/>
      <c r="AL245" s="78"/>
      <c r="AM245" s="80"/>
      <c r="AN245" s="80"/>
      <c r="AO245" s="80"/>
      <c r="AP245" s="80"/>
      <c r="AQ245" s="76"/>
      <c r="AR245" s="114"/>
      <c r="AS245" s="118"/>
    </row>
    <row r="246" spans="1:45" ht="15" hidden="1" customHeight="1">
      <c r="A246" s="66"/>
      <c r="B246" s="67"/>
      <c r="C246" s="68"/>
      <c r="D246" s="68"/>
      <c r="E246" s="111"/>
      <c r="F246" s="68"/>
      <c r="G246" s="91"/>
      <c r="H246" s="85"/>
      <c r="I246" s="61"/>
      <c r="J246" s="110"/>
      <c r="K246" s="58"/>
      <c r="L246" s="58"/>
      <c r="M246" s="110"/>
      <c r="N246" s="63"/>
      <c r="O246" s="63"/>
      <c r="P246" s="90"/>
      <c r="Q246" s="58"/>
      <c r="R246" s="60"/>
      <c r="S246" s="29" t="s">
        <v>78</v>
      </c>
      <c r="T246" s="30"/>
      <c r="U246" s="31"/>
      <c r="V246" s="31"/>
      <c r="W246" s="31"/>
      <c r="X246" s="31"/>
      <c r="Y246" s="31"/>
      <c r="Z246" s="32" t="str">
        <f t="shared" si="4"/>
        <v/>
      </c>
      <c r="AA246" s="33">
        <v>0</v>
      </c>
      <c r="AB246" s="33">
        <v>0</v>
      </c>
      <c r="AC246" s="55"/>
      <c r="AD246" s="57"/>
      <c r="AE246" s="57"/>
      <c r="AF246" s="63"/>
      <c r="AG246" s="63"/>
      <c r="AH246" s="82"/>
      <c r="AI246" s="82"/>
      <c r="AJ246" s="78"/>
      <c r="AK246" s="78"/>
      <c r="AL246" s="78"/>
      <c r="AM246" s="80"/>
      <c r="AN246" s="80"/>
      <c r="AO246" s="80"/>
      <c r="AP246" s="80"/>
      <c r="AQ246" s="76"/>
      <c r="AR246" s="114"/>
      <c r="AS246" s="118"/>
    </row>
    <row r="247" spans="1:45" ht="15" hidden="1" customHeight="1">
      <c r="A247" s="66"/>
      <c r="B247" s="67"/>
      <c r="C247" s="68"/>
      <c r="D247" s="68"/>
      <c r="E247" s="111"/>
      <c r="F247" s="68"/>
      <c r="G247" s="91"/>
      <c r="H247" s="85"/>
      <c r="I247" s="61"/>
      <c r="J247" s="110"/>
      <c r="K247" s="58"/>
      <c r="L247" s="58"/>
      <c r="M247" s="110"/>
      <c r="N247" s="63"/>
      <c r="O247" s="63"/>
      <c r="P247" s="90"/>
      <c r="Q247" s="58"/>
      <c r="R247" s="60"/>
      <c r="S247" s="29" t="s">
        <v>79</v>
      </c>
      <c r="T247" s="30"/>
      <c r="U247" s="31"/>
      <c r="V247" s="31"/>
      <c r="W247" s="31"/>
      <c r="X247" s="31"/>
      <c r="Y247" s="31"/>
      <c r="Z247" s="32" t="str">
        <f t="shared" si="4"/>
        <v/>
      </c>
      <c r="AA247" s="33">
        <v>0</v>
      </c>
      <c r="AB247" s="33">
        <v>0</v>
      </c>
      <c r="AC247" s="55"/>
      <c r="AD247" s="57"/>
      <c r="AE247" s="57"/>
      <c r="AF247" s="63"/>
      <c r="AG247" s="63"/>
      <c r="AH247" s="82"/>
      <c r="AI247" s="82"/>
      <c r="AJ247" s="78"/>
      <c r="AK247" s="78"/>
      <c r="AL247" s="78"/>
      <c r="AM247" s="80"/>
      <c r="AN247" s="80"/>
      <c r="AO247" s="80"/>
      <c r="AP247" s="80"/>
      <c r="AQ247" s="76"/>
      <c r="AR247" s="114"/>
      <c r="AS247" s="118"/>
    </row>
    <row r="248" spans="1:45" ht="15" hidden="1" customHeight="1">
      <c r="A248" s="66"/>
      <c r="B248" s="67"/>
      <c r="C248" s="68"/>
      <c r="D248" s="68"/>
      <c r="E248" s="111"/>
      <c r="F248" s="68"/>
      <c r="G248" s="91"/>
      <c r="H248" s="85"/>
      <c r="I248" s="61"/>
      <c r="J248" s="110"/>
      <c r="K248" s="58"/>
      <c r="L248" s="58"/>
      <c r="M248" s="110"/>
      <c r="N248" s="63"/>
      <c r="O248" s="63"/>
      <c r="P248" s="90"/>
      <c r="Q248" s="58"/>
      <c r="R248" s="60"/>
      <c r="S248" s="29" t="s">
        <v>80</v>
      </c>
      <c r="T248" s="30"/>
      <c r="U248" s="31"/>
      <c r="V248" s="31"/>
      <c r="W248" s="31"/>
      <c r="X248" s="31"/>
      <c r="Y248" s="31"/>
      <c r="Z248" s="32" t="str">
        <f t="shared" si="4"/>
        <v/>
      </c>
      <c r="AA248" s="33">
        <v>0</v>
      </c>
      <c r="AB248" s="33">
        <v>0</v>
      </c>
      <c r="AC248" s="55"/>
      <c r="AD248" s="57"/>
      <c r="AE248" s="57"/>
      <c r="AF248" s="63"/>
      <c r="AG248" s="63"/>
      <c r="AH248" s="82"/>
      <c r="AI248" s="82"/>
      <c r="AJ248" s="78"/>
      <c r="AK248" s="78"/>
      <c r="AL248" s="78"/>
      <c r="AM248" s="80"/>
      <c r="AN248" s="80"/>
      <c r="AO248" s="80"/>
      <c r="AP248" s="80"/>
      <c r="AQ248" s="76"/>
      <c r="AR248" s="114"/>
      <c r="AS248" s="118"/>
    </row>
    <row r="249" spans="1:45" ht="15" hidden="1" customHeight="1">
      <c r="A249" s="66"/>
      <c r="B249" s="67"/>
      <c r="C249" s="68"/>
      <c r="D249" s="68"/>
      <c r="E249" s="111"/>
      <c r="F249" s="68"/>
      <c r="G249" s="91"/>
      <c r="H249" s="85"/>
      <c r="I249" s="61">
        <v>1.5</v>
      </c>
      <c r="J249" s="110"/>
      <c r="K249" s="58"/>
      <c r="L249" s="58"/>
      <c r="M249" s="110"/>
      <c r="N249" s="63"/>
      <c r="O249" s="63"/>
      <c r="P249" s="90"/>
      <c r="Q249" s="58"/>
      <c r="R249" s="59">
        <v>0</v>
      </c>
      <c r="S249" s="29" t="s">
        <v>81</v>
      </c>
      <c r="T249" s="30"/>
      <c r="U249" s="31"/>
      <c r="V249" s="31"/>
      <c r="W249" s="31"/>
      <c r="X249" s="31"/>
      <c r="Y249" s="31"/>
      <c r="Z249" s="32" t="str">
        <f t="shared" si="4"/>
        <v/>
      </c>
      <c r="AA249" s="33">
        <v>0</v>
      </c>
      <c r="AB249" s="33">
        <v>0</v>
      </c>
      <c r="AC249" s="55"/>
      <c r="AD249" s="57"/>
      <c r="AE249" s="57"/>
      <c r="AF249" s="63"/>
      <c r="AG249" s="63"/>
      <c r="AH249" s="82"/>
      <c r="AI249" s="82"/>
      <c r="AJ249" s="78"/>
      <c r="AK249" s="78"/>
      <c r="AL249" s="78"/>
      <c r="AM249" s="80"/>
      <c r="AN249" s="80"/>
      <c r="AO249" s="80"/>
      <c r="AP249" s="80"/>
      <c r="AQ249" s="76"/>
      <c r="AR249" s="113"/>
      <c r="AS249" s="58"/>
    </row>
    <row r="250" spans="1:45" ht="15" hidden="1" customHeight="1">
      <c r="A250" s="66"/>
      <c r="B250" s="67"/>
      <c r="C250" s="68"/>
      <c r="D250" s="68"/>
      <c r="E250" s="111"/>
      <c r="F250" s="68"/>
      <c r="G250" s="91"/>
      <c r="H250" s="85"/>
      <c r="I250" s="61"/>
      <c r="J250" s="110"/>
      <c r="K250" s="58"/>
      <c r="L250" s="58"/>
      <c r="M250" s="110"/>
      <c r="N250" s="63"/>
      <c r="O250" s="63"/>
      <c r="P250" s="90"/>
      <c r="Q250" s="58"/>
      <c r="R250" s="60"/>
      <c r="S250" s="29" t="s">
        <v>82</v>
      </c>
      <c r="T250" s="30"/>
      <c r="U250" s="31"/>
      <c r="V250" s="31"/>
      <c r="W250" s="31"/>
      <c r="X250" s="31"/>
      <c r="Y250" s="31"/>
      <c r="Z250" s="32" t="str">
        <f t="shared" si="4"/>
        <v/>
      </c>
      <c r="AA250" s="33">
        <v>0</v>
      </c>
      <c r="AB250" s="33">
        <v>0</v>
      </c>
      <c r="AC250" s="55"/>
      <c r="AD250" s="57"/>
      <c r="AE250" s="57"/>
      <c r="AF250" s="63"/>
      <c r="AG250" s="63"/>
      <c r="AH250" s="82"/>
      <c r="AI250" s="82"/>
      <c r="AJ250" s="78"/>
      <c r="AK250" s="78"/>
      <c r="AL250" s="78"/>
      <c r="AM250" s="80"/>
      <c r="AN250" s="80"/>
      <c r="AO250" s="80"/>
      <c r="AP250" s="80"/>
      <c r="AQ250" s="76"/>
      <c r="AR250" s="114"/>
      <c r="AS250" s="118"/>
    </row>
    <row r="251" spans="1:45" ht="15" hidden="1" customHeight="1">
      <c r="A251" s="66"/>
      <c r="B251" s="67"/>
      <c r="C251" s="68"/>
      <c r="D251" s="68"/>
      <c r="E251" s="111"/>
      <c r="F251" s="68"/>
      <c r="G251" s="91"/>
      <c r="H251" s="85"/>
      <c r="I251" s="61"/>
      <c r="J251" s="110"/>
      <c r="K251" s="58"/>
      <c r="L251" s="58"/>
      <c r="M251" s="110"/>
      <c r="N251" s="63"/>
      <c r="O251" s="63"/>
      <c r="P251" s="90"/>
      <c r="Q251" s="58"/>
      <c r="R251" s="60"/>
      <c r="S251" s="29" t="s">
        <v>83</v>
      </c>
      <c r="T251" s="30"/>
      <c r="U251" s="31"/>
      <c r="V251" s="31"/>
      <c r="W251" s="31"/>
      <c r="X251" s="31"/>
      <c r="Y251" s="31"/>
      <c r="Z251" s="32" t="str">
        <f t="shared" si="4"/>
        <v/>
      </c>
      <c r="AA251" s="33">
        <v>0</v>
      </c>
      <c r="AB251" s="33">
        <v>0</v>
      </c>
      <c r="AC251" s="55"/>
      <c r="AD251" s="57"/>
      <c r="AE251" s="57"/>
      <c r="AF251" s="63"/>
      <c r="AG251" s="63"/>
      <c r="AH251" s="82"/>
      <c r="AI251" s="82"/>
      <c r="AJ251" s="78"/>
      <c r="AK251" s="78"/>
      <c r="AL251" s="78"/>
      <c r="AM251" s="80"/>
      <c r="AN251" s="80"/>
      <c r="AO251" s="80"/>
      <c r="AP251" s="80"/>
      <c r="AQ251" s="76"/>
      <c r="AR251" s="114"/>
      <c r="AS251" s="118"/>
    </row>
    <row r="252" spans="1:45" ht="15" hidden="1" customHeight="1">
      <c r="A252" s="66"/>
      <c r="B252" s="67"/>
      <c r="C252" s="68"/>
      <c r="D252" s="68"/>
      <c r="E252" s="111"/>
      <c r="F252" s="68"/>
      <c r="G252" s="91"/>
      <c r="H252" s="85"/>
      <c r="I252" s="61"/>
      <c r="J252" s="110"/>
      <c r="K252" s="58"/>
      <c r="L252" s="58"/>
      <c r="M252" s="110"/>
      <c r="N252" s="63"/>
      <c r="O252" s="63"/>
      <c r="P252" s="90"/>
      <c r="Q252" s="58"/>
      <c r="R252" s="60"/>
      <c r="S252" s="29" t="s">
        <v>84</v>
      </c>
      <c r="T252" s="30"/>
      <c r="U252" s="31"/>
      <c r="V252" s="31"/>
      <c r="W252" s="31"/>
      <c r="X252" s="31"/>
      <c r="Y252" s="31"/>
      <c r="Z252" s="32" t="str">
        <f t="shared" si="4"/>
        <v/>
      </c>
      <c r="AA252" s="33">
        <v>0</v>
      </c>
      <c r="AB252" s="33">
        <v>0</v>
      </c>
      <c r="AC252" s="55"/>
      <c r="AD252" s="57"/>
      <c r="AE252" s="57"/>
      <c r="AF252" s="63"/>
      <c r="AG252" s="63"/>
      <c r="AH252" s="82"/>
      <c r="AI252" s="82"/>
      <c r="AJ252" s="78"/>
      <c r="AK252" s="78"/>
      <c r="AL252" s="78"/>
      <c r="AM252" s="80"/>
      <c r="AN252" s="80"/>
      <c r="AO252" s="80"/>
      <c r="AP252" s="80"/>
      <c r="AQ252" s="76"/>
      <c r="AR252" s="114"/>
      <c r="AS252" s="118"/>
    </row>
    <row r="253" spans="1:45" ht="0.75" customHeight="1">
      <c r="A253" s="66"/>
      <c r="B253" s="67"/>
      <c r="C253" s="68"/>
      <c r="D253" s="68"/>
      <c r="E253" s="111"/>
      <c r="F253" s="68"/>
      <c r="G253" s="91"/>
      <c r="H253" s="85"/>
      <c r="I253" s="61"/>
      <c r="J253" s="110"/>
      <c r="K253" s="58"/>
      <c r="L253" s="58"/>
      <c r="M253" s="110"/>
      <c r="N253" s="63"/>
      <c r="O253" s="63"/>
      <c r="P253" s="90"/>
      <c r="Q253" s="58"/>
      <c r="R253" s="60"/>
      <c r="S253" s="29" t="s">
        <v>85</v>
      </c>
      <c r="T253" s="30"/>
      <c r="U253" s="31"/>
      <c r="V253" s="31"/>
      <c r="W253" s="31"/>
      <c r="X253" s="31"/>
      <c r="Y253" s="31"/>
      <c r="Z253" s="32" t="str">
        <f t="shared" si="4"/>
        <v/>
      </c>
      <c r="AA253" s="33">
        <v>0</v>
      </c>
      <c r="AB253" s="33">
        <v>0</v>
      </c>
      <c r="AC253" s="55"/>
      <c r="AD253" s="57"/>
      <c r="AE253" s="57"/>
      <c r="AF253" s="63"/>
      <c r="AG253" s="63"/>
      <c r="AH253" s="82"/>
      <c r="AI253" s="82"/>
      <c r="AJ253" s="78"/>
      <c r="AK253" s="78"/>
      <c r="AL253" s="78"/>
      <c r="AM253" s="80"/>
      <c r="AN253" s="80"/>
      <c r="AO253" s="80"/>
      <c r="AP253" s="80"/>
      <c r="AQ253" s="76"/>
      <c r="AR253" s="114"/>
      <c r="AS253" s="118"/>
    </row>
    <row r="254" spans="1:45" ht="15" customHeight="1">
      <c r="A254" s="66" t="s">
        <v>375</v>
      </c>
      <c r="B254" s="67" t="s">
        <v>345</v>
      </c>
      <c r="C254" s="68" t="s">
        <v>120</v>
      </c>
      <c r="D254" s="68" t="s">
        <v>346</v>
      </c>
      <c r="E254" s="111" t="s">
        <v>347</v>
      </c>
      <c r="F254" s="68" t="s">
        <v>198</v>
      </c>
      <c r="G254" s="91" t="s">
        <v>209</v>
      </c>
      <c r="H254" s="85"/>
      <c r="I254" s="61">
        <v>1.1000000000000001</v>
      </c>
      <c r="J254" s="110" t="s">
        <v>348</v>
      </c>
      <c r="K254" s="58" t="s">
        <v>70</v>
      </c>
      <c r="L254" s="58" t="s">
        <v>62</v>
      </c>
      <c r="M254" s="110" t="s">
        <v>349</v>
      </c>
      <c r="N254" s="63">
        <v>5</v>
      </c>
      <c r="O254" s="63">
        <v>6</v>
      </c>
      <c r="P254" s="89" t="str">
        <f>IF(AND(N254&lt;&gt;"",O254&lt;&gt;""),IF(AND(N254&gt;5,O254&gt;5),"I",IF(AND(N254&lt;=5,O254&gt;5),"II",IF(AND(N254&gt;5,O254&lt;=5),"IV",IF(AND(N254&lt;=5,O254&lt;=5),"III")))),"")</f>
        <v>II</v>
      </c>
      <c r="Q254" s="58" t="s">
        <v>55</v>
      </c>
      <c r="R254" s="59">
        <v>3</v>
      </c>
      <c r="S254" s="29" t="s">
        <v>52</v>
      </c>
      <c r="T254" s="30"/>
      <c r="U254" s="31"/>
      <c r="V254" s="31"/>
      <c r="W254" s="31"/>
      <c r="X254" s="31"/>
      <c r="Y254" s="31"/>
      <c r="Z254" s="32" t="str">
        <f t="shared" si="4"/>
        <v/>
      </c>
      <c r="AA254" s="33">
        <v>0</v>
      </c>
      <c r="AB254" s="33">
        <v>0</v>
      </c>
      <c r="AC254" s="54" t="str">
        <f>IF(SUM(R254:R278)&gt;=1,IF((SUM(R254:R278)/COUNTA(Q254:Q278))=1,IF(SUM(AA254:AA278)&gt;=1,IF(SUM(AA254:AA278)/(SUM(AA254:AA278)+SUM(AB254:AB278))=100%,"SI","NO"),"NO"),"NO"),"")</f>
        <v>NO</v>
      </c>
      <c r="AD254" s="56" t="str">
        <f>IF($N254=1,"b","")</f>
        <v/>
      </c>
      <c r="AE254" s="56" t="str">
        <f>IF($O254=1,"b","")</f>
        <v/>
      </c>
      <c r="AF254" s="63">
        <v>5</v>
      </c>
      <c r="AG254" s="63">
        <v>6</v>
      </c>
      <c r="AH254" s="81">
        <v>0</v>
      </c>
      <c r="AI254" s="81">
        <v>0</v>
      </c>
      <c r="AJ254" s="77">
        <v>1</v>
      </c>
      <c r="AK254" s="77">
        <v>1</v>
      </c>
      <c r="AL254" s="77">
        <v>2</v>
      </c>
      <c r="AM254" s="79" t="str">
        <f>IF($AL254&gt;=2,IF(AND($AF254="",$AG254=""),"",IF(AND($AF254&gt;5,$AG254&gt;5),"I","")),"")</f>
        <v/>
      </c>
      <c r="AN254" s="79" t="str">
        <f>IF($AL254&gt;=2,IF(AND($AF254="",$AG254=""),"",IF(AND($AF254&lt;6,$AG254&gt;5),"II","")),"")</f>
        <v>II</v>
      </c>
      <c r="AO254" s="79" t="str">
        <f>IF($AL254&gt;=2,IF(AND($AF254="",$AG254=""),"",IF(AND($AF254&lt;6,$AG254&lt;6),"III","")),"")</f>
        <v/>
      </c>
      <c r="AP254" s="79" t="str">
        <f>IF($AL254&gt;=2,IF(AND($AF254="",$AG254=""),"",IF(AND($AF254&gt;5,$AG254&lt;6),"IV","")),"")</f>
        <v/>
      </c>
      <c r="AQ254" s="76" t="s">
        <v>350</v>
      </c>
      <c r="AR254" s="113" t="s">
        <v>772</v>
      </c>
      <c r="AS254" s="58">
        <v>100</v>
      </c>
    </row>
    <row r="255" spans="1:45" ht="15" customHeight="1">
      <c r="A255" s="66"/>
      <c r="B255" s="67"/>
      <c r="C255" s="68"/>
      <c r="D255" s="68"/>
      <c r="E255" s="111"/>
      <c r="F255" s="68"/>
      <c r="G255" s="91"/>
      <c r="H255" s="85"/>
      <c r="I255" s="61"/>
      <c r="J255" s="110"/>
      <c r="K255" s="58"/>
      <c r="L255" s="58"/>
      <c r="M255" s="110"/>
      <c r="N255" s="63"/>
      <c r="O255" s="63"/>
      <c r="P255" s="90"/>
      <c r="Q255" s="58"/>
      <c r="R255" s="60"/>
      <c r="S255" s="29" t="s">
        <v>57</v>
      </c>
      <c r="T255" s="30"/>
      <c r="U255" s="31"/>
      <c r="V255" s="31"/>
      <c r="W255" s="31"/>
      <c r="X255" s="31"/>
      <c r="Y255" s="31"/>
      <c r="Z255" s="32" t="str">
        <f t="shared" si="4"/>
        <v/>
      </c>
      <c r="AA255" s="33">
        <v>0</v>
      </c>
      <c r="AB255" s="33">
        <v>0</v>
      </c>
      <c r="AC255" s="55"/>
      <c r="AD255" s="57"/>
      <c r="AE255" s="57"/>
      <c r="AF255" s="63"/>
      <c r="AG255" s="63"/>
      <c r="AH255" s="82"/>
      <c r="AI255" s="82"/>
      <c r="AJ255" s="78"/>
      <c r="AK255" s="78"/>
      <c r="AL255" s="78"/>
      <c r="AM255" s="80"/>
      <c r="AN255" s="80"/>
      <c r="AO255" s="80"/>
      <c r="AP255" s="80"/>
      <c r="AQ255" s="76"/>
      <c r="AR255" s="113"/>
      <c r="AS255" s="58"/>
    </row>
    <row r="256" spans="1:45" ht="15" customHeight="1">
      <c r="A256" s="66"/>
      <c r="B256" s="67"/>
      <c r="C256" s="68"/>
      <c r="D256" s="68"/>
      <c r="E256" s="111"/>
      <c r="F256" s="68"/>
      <c r="G256" s="91"/>
      <c r="H256" s="85"/>
      <c r="I256" s="61"/>
      <c r="J256" s="110"/>
      <c r="K256" s="58"/>
      <c r="L256" s="58"/>
      <c r="M256" s="110"/>
      <c r="N256" s="63"/>
      <c r="O256" s="63"/>
      <c r="P256" s="90"/>
      <c r="Q256" s="58"/>
      <c r="R256" s="60"/>
      <c r="S256" s="29" t="s">
        <v>59</v>
      </c>
      <c r="T256" s="30"/>
      <c r="U256" s="31"/>
      <c r="V256" s="31"/>
      <c r="W256" s="31"/>
      <c r="X256" s="31"/>
      <c r="Y256" s="31"/>
      <c r="Z256" s="32" t="str">
        <f t="shared" si="4"/>
        <v/>
      </c>
      <c r="AA256" s="33">
        <v>0</v>
      </c>
      <c r="AB256" s="33">
        <v>0</v>
      </c>
      <c r="AC256" s="55"/>
      <c r="AD256" s="57"/>
      <c r="AE256" s="57"/>
      <c r="AF256" s="63"/>
      <c r="AG256" s="63"/>
      <c r="AH256" s="82"/>
      <c r="AI256" s="82"/>
      <c r="AJ256" s="78"/>
      <c r="AK256" s="78"/>
      <c r="AL256" s="78"/>
      <c r="AM256" s="80"/>
      <c r="AN256" s="80"/>
      <c r="AO256" s="80"/>
      <c r="AP256" s="80"/>
      <c r="AQ256" s="76"/>
      <c r="AR256" s="113"/>
      <c r="AS256" s="58"/>
    </row>
    <row r="257" spans="1:45" ht="15" customHeight="1">
      <c r="A257" s="66"/>
      <c r="B257" s="67"/>
      <c r="C257" s="68"/>
      <c r="D257" s="68"/>
      <c r="E257" s="111"/>
      <c r="F257" s="68"/>
      <c r="G257" s="91"/>
      <c r="H257" s="85"/>
      <c r="I257" s="61"/>
      <c r="J257" s="110"/>
      <c r="K257" s="58"/>
      <c r="L257" s="58"/>
      <c r="M257" s="110"/>
      <c r="N257" s="63"/>
      <c r="O257" s="63"/>
      <c r="P257" s="90"/>
      <c r="Q257" s="58"/>
      <c r="R257" s="60"/>
      <c r="S257" s="29" t="s">
        <v>60</v>
      </c>
      <c r="T257" s="30"/>
      <c r="U257" s="31"/>
      <c r="V257" s="31"/>
      <c r="W257" s="31"/>
      <c r="X257" s="31"/>
      <c r="Y257" s="31"/>
      <c r="Z257" s="32" t="str">
        <f t="shared" si="4"/>
        <v/>
      </c>
      <c r="AA257" s="33">
        <v>0</v>
      </c>
      <c r="AB257" s="33">
        <v>0</v>
      </c>
      <c r="AC257" s="55"/>
      <c r="AD257" s="57"/>
      <c r="AE257" s="57"/>
      <c r="AF257" s="63"/>
      <c r="AG257" s="63"/>
      <c r="AH257" s="82"/>
      <c r="AI257" s="82"/>
      <c r="AJ257" s="78"/>
      <c r="AK257" s="78"/>
      <c r="AL257" s="78"/>
      <c r="AM257" s="80"/>
      <c r="AN257" s="80"/>
      <c r="AO257" s="80"/>
      <c r="AP257" s="80"/>
      <c r="AQ257" s="76"/>
      <c r="AR257" s="113"/>
      <c r="AS257" s="58"/>
    </row>
    <row r="258" spans="1:45" ht="15" customHeight="1">
      <c r="A258" s="66"/>
      <c r="B258" s="67"/>
      <c r="C258" s="68"/>
      <c r="D258" s="68"/>
      <c r="E258" s="111"/>
      <c r="F258" s="68"/>
      <c r="G258" s="91"/>
      <c r="H258" s="85"/>
      <c r="I258" s="61"/>
      <c r="J258" s="110"/>
      <c r="K258" s="58"/>
      <c r="L258" s="58"/>
      <c r="M258" s="110"/>
      <c r="N258" s="63"/>
      <c r="O258" s="63"/>
      <c r="P258" s="90"/>
      <c r="Q258" s="58"/>
      <c r="R258" s="60"/>
      <c r="S258" s="29" t="s">
        <v>61</v>
      </c>
      <c r="T258" s="30"/>
      <c r="U258" s="31"/>
      <c r="V258" s="31"/>
      <c r="W258" s="31"/>
      <c r="X258" s="31"/>
      <c r="Y258" s="31"/>
      <c r="Z258" s="32" t="str">
        <f t="shared" si="4"/>
        <v/>
      </c>
      <c r="AA258" s="33">
        <v>0</v>
      </c>
      <c r="AB258" s="33">
        <v>0</v>
      </c>
      <c r="AC258" s="55"/>
      <c r="AD258" s="57"/>
      <c r="AE258" s="57"/>
      <c r="AF258" s="63"/>
      <c r="AG258" s="63"/>
      <c r="AH258" s="82"/>
      <c r="AI258" s="82"/>
      <c r="AJ258" s="78"/>
      <c r="AK258" s="78"/>
      <c r="AL258" s="78"/>
      <c r="AM258" s="80"/>
      <c r="AN258" s="80"/>
      <c r="AO258" s="80"/>
      <c r="AP258" s="80"/>
      <c r="AQ258" s="76"/>
      <c r="AR258" s="113"/>
      <c r="AS258" s="58"/>
    </row>
    <row r="259" spans="1:45" ht="15" customHeight="1">
      <c r="A259" s="66"/>
      <c r="B259" s="67"/>
      <c r="C259" s="68"/>
      <c r="D259" s="68"/>
      <c r="E259" s="111"/>
      <c r="F259" s="68"/>
      <c r="G259" s="91"/>
      <c r="H259" s="85"/>
      <c r="I259" s="61">
        <v>1.2</v>
      </c>
      <c r="J259" s="110" t="s">
        <v>351</v>
      </c>
      <c r="K259" s="58" t="s">
        <v>70</v>
      </c>
      <c r="L259" s="58" t="s">
        <v>62</v>
      </c>
      <c r="M259" s="110"/>
      <c r="N259" s="63"/>
      <c r="O259" s="63"/>
      <c r="P259" s="90"/>
      <c r="Q259" s="58" t="s">
        <v>55</v>
      </c>
      <c r="R259" s="59">
        <v>3</v>
      </c>
      <c r="S259" s="29" t="s">
        <v>63</v>
      </c>
      <c r="T259" s="30"/>
      <c r="U259" s="31"/>
      <c r="V259" s="31"/>
      <c r="W259" s="31"/>
      <c r="X259" s="31"/>
      <c r="Y259" s="31"/>
      <c r="Z259" s="32" t="str">
        <f t="shared" si="4"/>
        <v/>
      </c>
      <c r="AA259" s="33">
        <v>0</v>
      </c>
      <c r="AB259" s="33">
        <v>0</v>
      </c>
      <c r="AC259" s="55"/>
      <c r="AD259" s="57"/>
      <c r="AE259" s="57"/>
      <c r="AF259" s="63"/>
      <c r="AG259" s="63"/>
      <c r="AH259" s="82"/>
      <c r="AI259" s="82"/>
      <c r="AJ259" s="78"/>
      <c r="AK259" s="78"/>
      <c r="AL259" s="78"/>
      <c r="AM259" s="80"/>
      <c r="AN259" s="80"/>
      <c r="AO259" s="80"/>
      <c r="AP259" s="80"/>
      <c r="AQ259" s="76"/>
      <c r="AR259" s="113" t="s">
        <v>773</v>
      </c>
      <c r="AS259" s="58">
        <v>100</v>
      </c>
    </row>
    <row r="260" spans="1:45" ht="15" customHeight="1">
      <c r="A260" s="66"/>
      <c r="B260" s="67"/>
      <c r="C260" s="68"/>
      <c r="D260" s="68"/>
      <c r="E260" s="111"/>
      <c r="F260" s="68"/>
      <c r="G260" s="91"/>
      <c r="H260" s="85"/>
      <c r="I260" s="61"/>
      <c r="J260" s="110"/>
      <c r="K260" s="58"/>
      <c r="L260" s="58"/>
      <c r="M260" s="110"/>
      <c r="N260" s="63"/>
      <c r="O260" s="63"/>
      <c r="P260" s="90"/>
      <c r="Q260" s="58"/>
      <c r="R260" s="60"/>
      <c r="S260" s="29" t="s">
        <v>64</v>
      </c>
      <c r="T260" s="30"/>
      <c r="U260" s="31" t="s">
        <v>54</v>
      </c>
      <c r="V260" s="31" t="s">
        <v>51</v>
      </c>
      <c r="W260" s="31" t="s">
        <v>51</v>
      </c>
      <c r="X260" s="31" t="s">
        <v>51</v>
      </c>
      <c r="Y260" s="31" t="s">
        <v>51</v>
      </c>
      <c r="Z260" s="32" t="str">
        <f t="shared" si="4"/>
        <v/>
      </c>
      <c r="AA260" s="33">
        <v>0</v>
      </c>
      <c r="AB260" s="33">
        <v>0</v>
      </c>
      <c r="AC260" s="55"/>
      <c r="AD260" s="57"/>
      <c r="AE260" s="57"/>
      <c r="AF260" s="63"/>
      <c r="AG260" s="63"/>
      <c r="AH260" s="82"/>
      <c r="AI260" s="82"/>
      <c r="AJ260" s="78"/>
      <c r="AK260" s="78"/>
      <c r="AL260" s="78"/>
      <c r="AM260" s="80"/>
      <c r="AN260" s="80"/>
      <c r="AO260" s="80"/>
      <c r="AP260" s="80"/>
      <c r="AQ260" s="76"/>
      <c r="AR260" s="114"/>
      <c r="AS260" s="118"/>
    </row>
    <row r="261" spans="1:45" ht="15" customHeight="1">
      <c r="A261" s="66"/>
      <c r="B261" s="67"/>
      <c r="C261" s="68"/>
      <c r="D261" s="68"/>
      <c r="E261" s="111"/>
      <c r="F261" s="68"/>
      <c r="G261" s="91"/>
      <c r="H261" s="85"/>
      <c r="I261" s="61"/>
      <c r="J261" s="110"/>
      <c r="K261" s="58"/>
      <c r="L261" s="58"/>
      <c r="M261" s="110"/>
      <c r="N261" s="63"/>
      <c r="O261" s="63"/>
      <c r="P261" s="90"/>
      <c r="Q261" s="58"/>
      <c r="R261" s="60"/>
      <c r="S261" s="29" t="s">
        <v>65</v>
      </c>
      <c r="T261" s="30"/>
      <c r="U261" s="31" t="s">
        <v>186</v>
      </c>
      <c r="V261" s="31" t="s">
        <v>55</v>
      </c>
      <c r="W261" s="31" t="s">
        <v>55</v>
      </c>
      <c r="X261" s="31" t="s">
        <v>51</v>
      </c>
      <c r="Y261" s="31" t="s">
        <v>51</v>
      </c>
      <c r="Z261" s="32" t="str">
        <f t="shared" ref="Z261:Z324" si="5">IF($T261&lt;&gt;"",IF(AND(V261="SI",W261="SI",X261="SI",Y261="SI"),"Suficiente",IF(OR(V261="NO",W261="NO",X261="NO",Y261="NO"),"Deficiente",IF(OR(V261="",W261="",X261="",Y261=""),"Falta Valorar el Control",""))),"")</f>
        <v/>
      </c>
      <c r="AA261" s="33">
        <v>0</v>
      </c>
      <c r="AB261" s="33">
        <v>0</v>
      </c>
      <c r="AC261" s="55"/>
      <c r="AD261" s="57"/>
      <c r="AE261" s="57"/>
      <c r="AF261" s="63"/>
      <c r="AG261" s="63"/>
      <c r="AH261" s="82"/>
      <c r="AI261" s="82"/>
      <c r="AJ261" s="78"/>
      <c r="AK261" s="78"/>
      <c r="AL261" s="78"/>
      <c r="AM261" s="80"/>
      <c r="AN261" s="80"/>
      <c r="AO261" s="80"/>
      <c r="AP261" s="80"/>
      <c r="AQ261" s="76"/>
      <c r="AR261" s="114"/>
      <c r="AS261" s="118"/>
    </row>
    <row r="262" spans="1:45" ht="15" customHeight="1">
      <c r="A262" s="66"/>
      <c r="B262" s="67"/>
      <c r="C262" s="68"/>
      <c r="D262" s="68"/>
      <c r="E262" s="111"/>
      <c r="F262" s="68"/>
      <c r="G262" s="91"/>
      <c r="H262" s="85"/>
      <c r="I262" s="61"/>
      <c r="J262" s="110"/>
      <c r="K262" s="58"/>
      <c r="L262" s="58"/>
      <c r="M262" s="110"/>
      <c r="N262" s="63"/>
      <c r="O262" s="63"/>
      <c r="P262" s="90"/>
      <c r="Q262" s="58"/>
      <c r="R262" s="60"/>
      <c r="S262" s="29" t="s">
        <v>67</v>
      </c>
      <c r="T262" s="30"/>
      <c r="U262" s="31"/>
      <c r="V262" s="31"/>
      <c r="W262" s="31"/>
      <c r="X262" s="31"/>
      <c r="Y262" s="31"/>
      <c r="Z262" s="32" t="str">
        <f t="shared" si="5"/>
        <v/>
      </c>
      <c r="AA262" s="33">
        <v>0</v>
      </c>
      <c r="AB262" s="33">
        <v>0</v>
      </c>
      <c r="AC262" s="55"/>
      <c r="AD262" s="57"/>
      <c r="AE262" s="57"/>
      <c r="AF262" s="63"/>
      <c r="AG262" s="63"/>
      <c r="AH262" s="82"/>
      <c r="AI262" s="82"/>
      <c r="AJ262" s="78"/>
      <c r="AK262" s="78"/>
      <c r="AL262" s="78"/>
      <c r="AM262" s="80"/>
      <c r="AN262" s="80"/>
      <c r="AO262" s="80"/>
      <c r="AP262" s="80"/>
      <c r="AQ262" s="76"/>
      <c r="AR262" s="114"/>
      <c r="AS262" s="118"/>
    </row>
    <row r="263" spans="1:45" ht="15" customHeight="1">
      <c r="A263" s="66"/>
      <c r="B263" s="67"/>
      <c r="C263" s="68"/>
      <c r="D263" s="68"/>
      <c r="E263" s="111"/>
      <c r="F263" s="68"/>
      <c r="G263" s="91"/>
      <c r="H263" s="85"/>
      <c r="I263" s="61"/>
      <c r="J263" s="110"/>
      <c r="K263" s="58"/>
      <c r="L263" s="58"/>
      <c r="M263" s="110"/>
      <c r="N263" s="63"/>
      <c r="O263" s="63"/>
      <c r="P263" s="90"/>
      <c r="Q263" s="58"/>
      <c r="R263" s="60"/>
      <c r="S263" s="29" t="s">
        <v>68</v>
      </c>
      <c r="T263" s="30"/>
      <c r="U263" s="31"/>
      <c r="V263" s="31"/>
      <c r="W263" s="31"/>
      <c r="X263" s="31"/>
      <c r="Y263" s="31"/>
      <c r="Z263" s="32" t="str">
        <f t="shared" si="5"/>
        <v/>
      </c>
      <c r="AA263" s="33">
        <v>0</v>
      </c>
      <c r="AB263" s="33">
        <v>0</v>
      </c>
      <c r="AC263" s="55"/>
      <c r="AD263" s="57"/>
      <c r="AE263" s="57"/>
      <c r="AF263" s="63"/>
      <c r="AG263" s="63"/>
      <c r="AH263" s="82"/>
      <c r="AI263" s="82"/>
      <c r="AJ263" s="78"/>
      <c r="AK263" s="78"/>
      <c r="AL263" s="78"/>
      <c r="AM263" s="80"/>
      <c r="AN263" s="80"/>
      <c r="AO263" s="80"/>
      <c r="AP263" s="80"/>
      <c r="AQ263" s="76"/>
      <c r="AR263" s="114"/>
      <c r="AS263" s="118"/>
    </row>
    <row r="264" spans="1:45" ht="15" hidden="1" customHeight="1">
      <c r="A264" s="66"/>
      <c r="B264" s="67"/>
      <c r="C264" s="68"/>
      <c r="D264" s="68"/>
      <c r="E264" s="111"/>
      <c r="F264" s="68"/>
      <c r="G264" s="91"/>
      <c r="H264" s="85"/>
      <c r="I264" s="61">
        <v>1.3</v>
      </c>
      <c r="J264" s="110"/>
      <c r="K264" s="58"/>
      <c r="L264" s="58"/>
      <c r="M264" s="110"/>
      <c r="N264" s="63"/>
      <c r="O264" s="63"/>
      <c r="P264" s="90"/>
      <c r="Q264" s="58"/>
      <c r="R264" s="59">
        <v>0</v>
      </c>
      <c r="S264" s="29" t="s">
        <v>71</v>
      </c>
      <c r="T264" s="30"/>
      <c r="U264" s="31"/>
      <c r="V264" s="31"/>
      <c r="W264" s="31"/>
      <c r="X264" s="31"/>
      <c r="Y264" s="31"/>
      <c r="Z264" s="32" t="str">
        <f t="shared" si="5"/>
        <v/>
      </c>
      <c r="AA264" s="33">
        <v>0</v>
      </c>
      <c r="AB264" s="33">
        <v>0</v>
      </c>
      <c r="AC264" s="55"/>
      <c r="AD264" s="57"/>
      <c r="AE264" s="57"/>
      <c r="AF264" s="63"/>
      <c r="AG264" s="63"/>
      <c r="AH264" s="82"/>
      <c r="AI264" s="82"/>
      <c r="AJ264" s="78"/>
      <c r="AK264" s="78"/>
      <c r="AL264" s="78"/>
      <c r="AM264" s="80"/>
      <c r="AN264" s="80"/>
      <c r="AO264" s="80"/>
      <c r="AP264" s="80"/>
      <c r="AQ264" s="76"/>
      <c r="AR264" s="113"/>
      <c r="AS264" s="58"/>
    </row>
    <row r="265" spans="1:45" ht="15" hidden="1" customHeight="1">
      <c r="A265" s="66"/>
      <c r="B265" s="67"/>
      <c r="C265" s="68"/>
      <c r="D265" s="68"/>
      <c r="E265" s="111"/>
      <c r="F265" s="68"/>
      <c r="G265" s="91"/>
      <c r="H265" s="85"/>
      <c r="I265" s="61"/>
      <c r="J265" s="110"/>
      <c r="K265" s="58"/>
      <c r="L265" s="58"/>
      <c r="M265" s="110"/>
      <c r="N265" s="63"/>
      <c r="O265" s="63"/>
      <c r="P265" s="90"/>
      <c r="Q265" s="58"/>
      <c r="R265" s="60"/>
      <c r="S265" s="29" t="s">
        <v>72</v>
      </c>
      <c r="T265" s="30"/>
      <c r="U265" s="31"/>
      <c r="V265" s="31"/>
      <c r="W265" s="31"/>
      <c r="X265" s="31"/>
      <c r="Y265" s="31"/>
      <c r="Z265" s="32" t="str">
        <f t="shared" si="5"/>
        <v/>
      </c>
      <c r="AA265" s="33">
        <v>0</v>
      </c>
      <c r="AB265" s="33">
        <v>0</v>
      </c>
      <c r="AC265" s="55"/>
      <c r="AD265" s="57"/>
      <c r="AE265" s="57"/>
      <c r="AF265" s="63"/>
      <c r="AG265" s="63"/>
      <c r="AH265" s="82"/>
      <c r="AI265" s="82"/>
      <c r="AJ265" s="78"/>
      <c r="AK265" s="78"/>
      <c r="AL265" s="78"/>
      <c r="AM265" s="80"/>
      <c r="AN265" s="80"/>
      <c r="AO265" s="80"/>
      <c r="AP265" s="80"/>
      <c r="AQ265" s="76"/>
      <c r="AR265" s="114"/>
      <c r="AS265" s="118"/>
    </row>
    <row r="266" spans="1:45" ht="15" hidden="1" customHeight="1">
      <c r="A266" s="66"/>
      <c r="B266" s="67"/>
      <c r="C266" s="68"/>
      <c r="D266" s="68"/>
      <c r="E266" s="111"/>
      <c r="F266" s="68"/>
      <c r="G266" s="91"/>
      <c r="H266" s="85"/>
      <c r="I266" s="61"/>
      <c r="J266" s="110"/>
      <c r="K266" s="58"/>
      <c r="L266" s="58"/>
      <c r="M266" s="110"/>
      <c r="N266" s="63"/>
      <c r="O266" s="63"/>
      <c r="P266" s="90"/>
      <c r="Q266" s="58"/>
      <c r="R266" s="60"/>
      <c r="S266" s="29" t="s">
        <v>73</v>
      </c>
      <c r="T266" s="30"/>
      <c r="U266" s="31"/>
      <c r="V266" s="31"/>
      <c r="W266" s="31"/>
      <c r="X266" s="31"/>
      <c r="Y266" s="31"/>
      <c r="Z266" s="32" t="str">
        <f t="shared" si="5"/>
        <v/>
      </c>
      <c r="AA266" s="33">
        <v>0</v>
      </c>
      <c r="AB266" s="33">
        <v>0</v>
      </c>
      <c r="AC266" s="55"/>
      <c r="AD266" s="57"/>
      <c r="AE266" s="57"/>
      <c r="AF266" s="63"/>
      <c r="AG266" s="63"/>
      <c r="AH266" s="82"/>
      <c r="AI266" s="82"/>
      <c r="AJ266" s="78"/>
      <c r="AK266" s="78"/>
      <c r="AL266" s="78"/>
      <c r="AM266" s="80"/>
      <c r="AN266" s="80"/>
      <c r="AO266" s="80"/>
      <c r="AP266" s="80"/>
      <c r="AQ266" s="76"/>
      <c r="AR266" s="114"/>
      <c r="AS266" s="118"/>
    </row>
    <row r="267" spans="1:45" ht="15" hidden="1" customHeight="1">
      <c r="A267" s="66"/>
      <c r="B267" s="67"/>
      <c r="C267" s="68"/>
      <c r="D267" s="68"/>
      <c r="E267" s="111"/>
      <c r="F267" s="68"/>
      <c r="G267" s="91"/>
      <c r="H267" s="85"/>
      <c r="I267" s="61"/>
      <c r="J267" s="110"/>
      <c r="K267" s="58"/>
      <c r="L267" s="58"/>
      <c r="M267" s="110"/>
      <c r="N267" s="63"/>
      <c r="O267" s="63"/>
      <c r="P267" s="90"/>
      <c r="Q267" s="58"/>
      <c r="R267" s="60"/>
      <c r="S267" s="29" t="s">
        <v>74</v>
      </c>
      <c r="T267" s="30"/>
      <c r="U267" s="31"/>
      <c r="V267" s="31"/>
      <c r="W267" s="31"/>
      <c r="X267" s="31"/>
      <c r="Y267" s="31"/>
      <c r="Z267" s="32" t="str">
        <f t="shared" si="5"/>
        <v/>
      </c>
      <c r="AA267" s="33">
        <v>0</v>
      </c>
      <c r="AB267" s="33">
        <v>0</v>
      </c>
      <c r="AC267" s="55"/>
      <c r="AD267" s="57"/>
      <c r="AE267" s="57"/>
      <c r="AF267" s="63"/>
      <c r="AG267" s="63"/>
      <c r="AH267" s="82"/>
      <c r="AI267" s="82"/>
      <c r="AJ267" s="78"/>
      <c r="AK267" s="78"/>
      <c r="AL267" s="78"/>
      <c r="AM267" s="80"/>
      <c r="AN267" s="80"/>
      <c r="AO267" s="80"/>
      <c r="AP267" s="80"/>
      <c r="AQ267" s="76"/>
      <c r="AR267" s="114"/>
      <c r="AS267" s="118"/>
    </row>
    <row r="268" spans="1:45" ht="15" hidden="1" customHeight="1">
      <c r="A268" s="66"/>
      <c r="B268" s="67"/>
      <c r="C268" s="68"/>
      <c r="D268" s="68"/>
      <c r="E268" s="111"/>
      <c r="F268" s="68"/>
      <c r="G268" s="91"/>
      <c r="H268" s="85"/>
      <c r="I268" s="61"/>
      <c r="J268" s="110"/>
      <c r="K268" s="58"/>
      <c r="L268" s="58"/>
      <c r="M268" s="110"/>
      <c r="N268" s="63"/>
      <c r="O268" s="63"/>
      <c r="P268" s="90"/>
      <c r="Q268" s="58"/>
      <c r="R268" s="60"/>
      <c r="S268" s="29" t="s">
        <v>75</v>
      </c>
      <c r="T268" s="30"/>
      <c r="U268" s="31"/>
      <c r="V268" s="31"/>
      <c r="W268" s="31"/>
      <c r="X268" s="31"/>
      <c r="Y268" s="31"/>
      <c r="Z268" s="32" t="str">
        <f t="shared" si="5"/>
        <v/>
      </c>
      <c r="AA268" s="33">
        <v>0</v>
      </c>
      <c r="AB268" s="33">
        <v>0</v>
      </c>
      <c r="AC268" s="55"/>
      <c r="AD268" s="57"/>
      <c r="AE268" s="57"/>
      <c r="AF268" s="63"/>
      <c r="AG268" s="63"/>
      <c r="AH268" s="82"/>
      <c r="AI268" s="82"/>
      <c r="AJ268" s="78"/>
      <c r="AK268" s="78"/>
      <c r="AL268" s="78"/>
      <c r="AM268" s="80"/>
      <c r="AN268" s="80"/>
      <c r="AO268" s="80"/>
      <c r="AP268" s="80"/>
      <c r="AQ268" s="76"/>
      <c r="AR268" s="114"/>
      <c r="AS268" s="118"/>
    </row>
    <row r="269" spans="1:45" ht="15" hidden="1" customHeight="1">
      <c r="A269" s="66"/>
      <c r="B269" s="67"/>
      <c r="C269" s="68"/>
      <c r="D269" s="68"/>
      <c r="E269" s="111"/>
      <c r="F269" s="68"/>
      <c r="G269" s="91"/>
      <c r="H269" s="85"/>
      <c r="I269" s="61">
        <v>1.4</v>
      </c>
      <c r="J269" s="110"/>
      <c r="K269" s="58"/>
      <c r="L269" s="58"/>
      <c r="M269" s="110"/>
      <c r="N269" s="63"/>
      <c r="O269" s="63"/>
      <c r="P269" s="90"/>
      <c r="Q269" s="58"/>
      <c r="R269" s="59">
        <v>0</v>
      </c>
      <c r="S269" s="29" t="s">
        <v>76</v>
      </c>
      <c r="T269" s="30"/>
      <c r="U269" s="31"/>
      <c r="V269" s="31"/>
      <c r="W269" s="31"/>
      <c r="X269" s="31"/>
      <c r="Y269" s="31"/>
      <c r="Z269" s="32" t="str">
        <f t="shared" si="5"/>
        <v/>
      </c>
      <c r="AA269" s="33">
        <v>0</v>
      </c>
      <c r="AB269" s="33">
        <v>0</v>
      </c>
      <c r="AC269" s="55"/>
      <c r="AD269" s="57"/>
      <c r="AE269" s="57"/>
      <c r="AF269" s="63"/>
      <c r="AG269" s="63"/>
      <c r="AH269" s="82"/>
      <c r="AI269" s="82"/>
      <c r="AJ269" s="78"/>
      <c r="AK269" s="78"/>
      <c r="AL269" s="78"/>
      <c r="AM269" s="80"/>
      <c r="AN269" s="80"/>
      <c r="AO269" s="80"/>
      <c r="AP269" s="80"/>
      <c r="AQ269" s="76"/>
      <c r="AR269" s="113"/>
      <c r="AS269" s="58"/>
    </row>
    <row r="270" spans="1:45" ht="15" hidden="1" customHeight="1">
      <c r="A270" s="66"/>
      <c r="B270" s="67"/>
      <c r="C270" s="68"/>
      <c r="D270" s="68"/>
      <c r="E270" s="111"/>
      <c r="F270" s="68"/>
      <c r="G270" s="91"/>
      <c r="H270" s="85"/>
      <c r="I270" s="61"/>
      <c r="J270" s="110"/>
      <c r="K270" s="58"/>
      <c r="L270" s="58"/>
      <c r="M270" s="110"/>
      <c r="N270" s="63"/>
      <c r="O270" s="63"/>
      <c r="P270" s="90"/>
      <c r="Q270" s="58"/>
      <c r="R270" s="60"/>
      <c r="S270" s="29" t="s">
        <v>77</v>
      </c>
      <c r="T270" s="30"/>
      <c r="U270" s="31"/>
      <c r="V270" s="31"/>
      <c r="W270" s="31"/>
      <c r="X270" s="31"/>
      <c r="Y270" s="31"/>
      <c r="Z270" s="32" t="str">
        <f t="shared" si="5"/>
        <v/>
      </c>
      <c r="AA270" s="33">
        <v>0</v>
      </c>
      <c r="AB270" s="33">
        <v>0</v>
      </c>
      <c r="AC270" s="55"/>
      <c r="AD270" s="57"/>
      <c r="AE270" s="57"/>
      <c r="AF270" s="63"/>
      <c r="AG270" s="63"/>
      <c r="AH270" s="82"/>
      <c r="AI270" s="82"/>
      <c r="AJ270" s="78"/>
      <c r="AK270" s="78"/>
      <c r="AL270" s="78"/>
      <c r="AM270" s="80"/>
      <c r="AN270" s="80"/>
      <c r="AO270" s="80"/>
      <c r="AP270" s="80"/>
      <c r="AQ270" s="76"/>
      <c r="AR270" s="114"/>
      <c r="AS270" s="118"/>
    </row>
    <row r="271" spans="1:45" ht="15" hidden="1" customHeight="1">
      <c r="A271" s="66"/>
      <c r="B271" s="67"/>
      <c r="C271" s="68"/>
      <c r="D271" s="68"/>
      <c r="E271" s="111"/>
      <c r="F271" s="68"/>
      <c r="G271" s="91"/>
      <c r="H271" s="85"/>
      <c r="I271" s="61"/>
      <c r="J271" s="110"/>
      <c r="K271" s="58"/>
      <c r="L271" s="58"/>
      <c r="M271" s="110"/>
      <c r="N271" s="63"/>
      <c r="O271" s="63"/>
      <c r="P271" s="90"/>
      <c r="Q271" s="58"/>
      <c r="R271" s="60"/>
      <c r="S271" s="29" t="s">
        <v>78</v>
      </c>
      <c r="T271" s="30"/>
      <c r="U271" s="31"/>
      <c r="V271" s="31"/>
      <c r="W271" s="31"/>
      <c r="X271" s="31"/>
      <c r="Y271" s="31"/>
      <c r="Z271" s="32" t="str">
        <f t="shared" si="5"/>
        <v/>
      </c>
      <c r="AA271" s="33">
        <v>0</v>
      </c>
      <c r="AB271" s="33">
        <v>0</v>
      </c>
      <c r="AC271" s="55"/>
      <c r="AD271" s="57"/>
      <c r="AE271" s="57"/>
      <c r="AF271" s="63"/>
      <c r="AG271" s="63"/>
      <c r="AH271" s="82"/>
      <c r="AI271" s="82"/>
      <c r="AJ271" s="78"/>
      <c r="AK271" s="78"/>
      <c r="AL271" s="78"/>
      <c r="AM271" s="80"/>
      <c r="AN271" s="80"/>
      <c r="AO271" s="80"/>
      <c r="AP271" s="80"/>
      <c r="AQ271" s="76"/>
      <c r="AR271" s="114"/>
      <c r="AS271" s="118"/>
    </row>
    <row r="272" spans="1:45" ht="15" hidden="1" customHeight="1">
      <c r="A272" s="66"/>
      <c r="B272" s="67"/>
      <c r="C272" s="68"/>
      <c r="D272" s="68"/>
      <c r="E272" s="111"/>
      <c r="F272" s="68"/>
      <c r="G272" s="91"/>
      <c r="H272" s="85"/>
      <c r="I272" s="61"/>
      <c r="J272" s="110"/>
      <c r="K272" s="58"/>
      <c r="L272" s="58"/>
      <c r="M272" s="110"/>
      <c r="N272" s="63"/>
      <c r="O272" s="63"/>
      <c r="P272" s="90"/>
      <c r="Q272" s="58"/>
      <c r="R272" s="60"/>
      <c r="S272" s="29" t="s">
        <v>79</v>
      </c>
      <c r="T272" s="30"/>
      <c r="U272" s="31"/>
      <c r="V272" s="31"/>
      <c r="W272" s="31"/>
      <c r="X272" s="31"/>
      <c r="Y272" s="31"/>
      <c r="Z272" s="32" t="str">
        <f t="shared" si="5"/>
        <v/>
      </c>
      <c r="AA272" s="33">
        <v>0</v>
      </c>
      <c r="AB272" s="33">
        <v>0</v>
      </c>
      <c r="AC272" s="55"/>
      <c r="AD272" s="57"/>
      <c r="AE272" s="57"/>
      <c r="AF272" s="63"/>
      <c r="AG272" s="63"/>
      <c r="AH272" s="82"/>
      <c r="AI272" s="82"/>
      <c r="AJ272" s="78"/>
      <c r="AK272" s="78"/>
      <c r="AL272" s="78"/>
      <c r="AM272" s="80"/>
      <c r="AN272" s="80"/>
      <c r="AO272" s="80"/>
      <c r="AP272" s="80"/>
      <c r="AQ272" s="76"/>
      <c r="AR272" s="114"/>
      <c r="AS272" s="118"/>
    </row>
    <row r="273" spans="1:45" ht="15" hidden="1" customHeight="1">
      <c r="A273" s="66"/>
      <c r="B273" s="67"/>
      <c r="C273" s="68"/>
      <c r="D273" s="68"/>
      <c r="E273" s="111"/>
      <c r="F273" s="68"/>
      <c r="G273" s="91"/>
      <c r="H273" s="85"/>
      <c r="I273" s="61"/>
      <c r="J273" s="110"/>
      <c r="K273" s="58"/>
      <c r="L273" s="58"/>
      <c r="M273" s="110"/>
      <c r="N273" s="63"/>
      <c r="O273" s="63"/>
      <c r="P273" s="90"/>
      <c r="Q273" s="58"/>
      <c r="R273" s="60"/>
      <c r="S273" s="29" t="s">
        <v>80</v>
      </c>
      <c r="T273" s="30"/>
      <c r="U273" s="31"/>
      <c r="V273" s="31"/>
      <c r="W273" s="31"/>
      <c r="X273" s="31"/>
      <c r="Y273" s="31"/>
      <c r="Z273" s="32" t="str">
        <f t="shared" si="5"/>
        <v/>
      </c>
      <c r="AA273" s="33">
        <v>0</v>
      </c>
      <c r="AB273" s="33">
        <v>0</v>
      </c>
      <c r="AC273" s="55"/>
      <c r="AD273" s="57"/>
      <c r="AE273" s="57"/>
      <c r="AF273" s="63"/>
      <c r="AG273" s="63"/>
      <c r="AH273" s="82"/>
      <c r="AI273" s="82"/>
      <c r="AJ273" s="78"/>
      <c r="AK273" s="78"/>
      <c r="AL273" s="78"/>
      <c r="AM273" s="80"/>
      <c r="AN273" s="80"/>
      <c r="AO273" s="80"/>
      <c r="AP273" s="80"/>
      <c r="AQ273" s="76"/>
      <c r="AR273" s="114"/>
      <c r="AS273" s="118"/>
    </row>
    <row r="274" spans="1:45" ht="15" hidden="1" customHeight="1">
      <c r="A274" s="66"/>
      <c r="B274" s="67"/>
      <c r="C274" s="68"/>
      <c r="D274" s="68"/>
      <c r="E274" s="111"/>
      <c r="F274" s="68"/>
      <c r="G274" s="91"/>
      <c r="H274" s="85"/>
      <c r="I274" s="61">
        <v>1.5</v>
      </c>
      <c r="J274" s="110"/>
      <c r="K274" s="58"/>
      <c r="L274" s="58"/>
      <c r="M274" s="110"/>
      <c r="N274" s="63"/>
      <c r="O274" s="63"/>
      <c r="P274" s="90"/>
      <c r="Q274" s="58"/>
      <c r="R274" s="59">
        <v>0</v>
      </c>
      <c r="S274" s="29" t="s">
        <v>81</v>
      </c>
      <c r="T274" s="30"/>
      <c r="U274" s="31"/>
      <c r="V274" s="31"/>
      <c r="W274" s="31"/>
      <c r="X274" s="31"/>
      <c r="Y274" s="31"/>
      <c r="Z274" s="32" t="str">
        <f t="shared" si="5"/>
        <v/>
      </c>
      <c r="AA274" s="33">
        <v>0</v>
      </c>
      <c r="AB274" s="33">
        <v>0</v>
      </c>
      <c r="AC274" s="55"/>
      <c r="AD274" s="57"/>
      <c r="AE274" s="57"/>
      <c r="AF274" s="63"/>
      <c r="AG274" s="63"/>
      <c r="AH274" s="82"/>
      <c r="AI274" s="82"/>
      <c r="AJ274" s="78"/>
      <c r="AK274" s="78"/>
      <c r="AL274" s="78"/>
      <c r="AM274" s="80"/>
      <c r="AN274" s="80"/>
      <c r="AO274" s="80"/>
      <c r="AP274" s="80"/>
      <c r="AQ274" s="76"/>
      <c r="AR274" s="113"/>
      <c r="AS274" s="58"/>
    </row>
    <row r="275" spans="1:45" ht="15" hidden="1" customHeight="1">
      <c r="A275" s="66"/>
      <c r="B275" s="67"/>
      <c r="C275" s="68"/>
      <c r="D275" s="68"/>
      <c r="E275" s="111"/>
      <c r="F275" s="68"/>
      <c r="G275" s="91"/>
      <c r="H275" s="85"/>
      <c r="I275" s="61"/>
      <c r="J275" s="110"/>
      <c r="K275" s="58"/>
      <c r="L275" s="58"/>
      <c r="M275" s="110"/>
      <c r="N275" s="63"/>
      <c r="O275" s="63"/>
      <c r="P275" s="90"/>
      <c r="Q275" s="58"/>
      <c r="R275" s="60"/>
      <c r="S275" s="29" t="s">
        <v>82</v>
      </c>
      <c r="T275" s="30"/>
      <c r="U275" s="31"/>
      <c r="V275" s="31"/>
      <c r="W275" s="31"/>
      <c r="X275" s="31"/>
      <c r="Y275" s="31"/>
      <c r="Z275" s="32" t="str">
        <f t="shared" si="5"/>
        <v/>
      </c>
      <c r="AA275" s="33">
        <v>0</v>
      </c>
      <c r="AB275" s="33">
        <v>0</v>
      </c>
      <c r="AC275" s="55"/>
      <c r="AD275" s="57"/>
      <c r="AE275" s="57"/>
      <c r="AF275" s="63"/>
      <c r="AG275" s="63"/>
      <c r="AH275" s="82"/>
      <c r="AI275" s="82"/>
      <c r="AJ275" s="78"/>
      <c r="AK275" s="78"/>
      <c r="AL275" s="78"/>
      <c r="AM275" s="80"/>
      <c r="AN275" s="80"/>
      <c r="AO275" s="80"/>
      <c r="AP275" s="80"/>
      <c r="AQ275" s="76"/>
      <c r="AR275" s="114"/>
      <c r="AS275" s="118"/>
    </row>
    <row r="276" spans="1:45" ht="15" hidden="1" customHeight="1">
      <c r="A276" s="66"/>
      <c r="B276" s="67"/>
      <c r="C276" s="68"/>
      <c r="D276" s="68"/>
      <c r="E276" s="111"/>
      <c r="F276" s="68"/>
      <c r="G276" s="91"/>
      <c r="H276" s="85"/>
      <c r="I276" s="61"/>
      <c r="J276" s="110"/>
      <c r="K276" s="58"/>
      <c r="L276" s="58"/>
      <c r="M276" s="110"/>
      <c r="N276" s="63"/>
      <c r="O276" s="63"/>
      <c r="P276" s="90"/>
      <c r="Q276" s="58"/>
      <c r="R276" s="60"/>
      <c r="S276" s="29" t="s">
        <v>83</v>
      </c>
      <c r="T276" s="30"/>
      <c r="U276" s="31"/>
      <c r="V276" s="31"/>
      <c r="W276" s="31"/>
      <c r="X276" s="31"/>
      <c r="Y276" s="31"/>
      <c r="Z276" s="32" t="str">
        <f t="shared" si="5"/>
        <v/>
      </c>
      <c r="AA276" s="33">
        <v>0</v>
      </c>
      <c r="AB276" s="33">
        <v>0</v>
      </c>
      <c r="AC276" s="55"/>
      <c r="AD276" s="57"/>
      <c r="AE276" s="57"/>
      <c r="AF276" s="63"/>
      <c r="AG276" s="63"/>
      <c r="AH276" s="82"/>
      <c r="AI276" s="82"/>
      <c r="AJ276" s="78"/>
      <c r="AK276" s="78"/>
      <c r="AL276" s="78"/>
      <c r="AM276" s="80"/>
      <c r="AN276" s="80"/>
      <c r="AO276" s="80"/>
      <c r="AP276" s="80"/>
      <c r="AQ276" s="76"/>
      <c r="AR276" s="114"/>
      <c r="AS276" s="118"/>
    </row>
    <row r="277" spans="1:45" ht="15" hidden="1" customHeight="1">
      <c r="A277" s="66"/>
      <c r="B277" s="67"/>
      <c r="C277" s="68"/>
      <c r="D277" s="68"/>
      <c r="E277" s="111"/>
      <c r="F277" s="68"/>
      <c r="G277" s="91"/>
      <c r="H277" s="85"/>
      <c r="I277" s="61"/>
      <c r="J277" s="110"/>
      <c r="K277" s="58"/>
      <c r="L277" s="58"/>
      <c r="M277" s="110"/>
      <c r="N277" s="63"/>
      <c r="O277" s="63"/>
      <c r="P277" s="90"/>
      <c r="Q277" s="58"/>
      <c r="R277" s="60"/>
      <c r="S277" s="29" t="s">
        <v>84</v>
      </c>
      <c r="T277" s="30"/>
      <c r="U277" s="31"/>
      <c r="V277" s="31"/>
      <c r="W277" s="31"/>
      <c r="X277" s="31"/>
      <c r="Y277" s="31"/>
      <c r="Z277" s="32" t="str">
        <f t="shared" si="5"/>
        <v/>
      </c>
      <c r="AA277" s="33">
        <v>0</v>
      </c>
      <c r="AB277" s="33">
        <v>0</v>
      </c>
      <c r="AC277" s="55"/>
      <c r="AD277" s="57"/>
      <c r="AE277" s="57"/>
      <c r="AF277" s="63"/>
      <c r="AG277" s="63"/>
      <c r="AH277" s="82"/>
      <c r="AI277" s="82"/>
      <c r="AJ277" s="78"/>
      <c r="AK277" s="78"/>
      <c r="AL277" s="78"/>
      <c r="AM277" s="80"/>
      <c r="AN277" s="80"/>
      <c r="AO277" s="80"/>
      <c r="AP277" s="80"/>
      <c r="AQ277" s="76"/>
      <c r="AR277" s="114"/>
      <c r="AS277" s="118"/>
    </row>
    <row r="278" spans="1:45" ht="15" hidden="1" customHeight="1">
      <c r="A278" s="66"/>
      <c r="B278" s="67"/>
      <c r="C278" s="68"/>
      <c r="D278" s="68"/>
      <c r="E278" s="111"/>
      <c r="F278" s="68"/>
      <c r="G278" s="91"/>
      <c r="H278" s="85"/>
      <c r="I278" s="61"/>
      <c r="J278" s="110"/>
      <c r="K278" s="58"/>
      <c r="L278" s="58"/>
      <c r="M278" s="110"/>
      <c r="N278" s="63"/>
      <c r="O278" s="63"/>
      <c r="P278" s="90"/>
      <c r="Q278" s="58"/>
      <c r="R278" s="60"/>
      <c r="S278" s="29" t="s">
        <v>85</v>
      </c>
      <c r="T278" s="30"/>
      <c r="U278" s="31"/>
      <c r="V278" s="31"/>
      <c r="W278" s="31"/>
      <c r="X278" s="31"/>
      <c r="Y278" s="31"/>
      <c r="Z278" s="32" t="str">
        <f t="shared" si="5"/>
        <v/>
      </c>
      <c r="AA278" s="33">
        <v>0</v>
      </c>
      <c r="AB278" s="33">
        <v>0</v>
      </c>
      <c r="AC278" s="55"/>
      <c r="AD278" s="57"/>
      <c r="AE278" s="57"/>
      <c r="AF278" s="63"/>
      <c r="AG278" s="63"/>
      <c r="AH278" s="82"/>
      <c r="AI278" s="82"/>
      <c r="AJ278" s="78"/>
      <c r="AK278" s="78"/>
      <c r="AL278" s="78"/>
      <c r="AM278" s="80"/>
      <c r="AN278" s="80"/>
      <c r="AO278" s="80"/>
      <c r="AP278" s="80"/>
      <c r="AQ278" s="76"/>
      <c r="AR278" s="114"/>
      <c r="AS278" s="118"/>
    </row>
    <row r="279" spans="1:45" ht="15" customHeight="1">
      <c r="A279" s="66" t="s">
        <v>375</v>
      </c>
      <c r="B279" s="88" t="s">
        <v>322</v>
      </c>
      <c r="C279" s="112" t="s">
        <v>43</v>
      </c>
      <c r="D279" s="112" t="s">
        <v>774</v>
      </c>
      <c r="E279" s="87" t="s">
        <v>775</v>
      </c>
      <c r="F279" s="112" t="s">
        <v>198</v>
      </c>
      <c r="G279" s="91" t="s">
        <v>88</v>
      </c>
      <c r="H279" s="85"/>
      <c r="I279" s="61">
        <v>1.1000000000000001</v>
      </c>
      <c r="J279" s="110" t="s">
        <v>323</v>
      </c>
      <c r="K279" s="58" t="s">
        <v>48</v>
      </c>
      <c r="L279" s="58" t="s">
        <v>90</v>
      </c>
      <c r="M279" s="110" t="s">
        <v>324</v>
      </c>
      <c r="N279" s="63">
        <v>5</v>
      </c>
      <c r="O279" s="63">
        <v>6</v>
      </c>
      <c r="P279" s="89" t="str">
        <f>IF(AND(N279&lt;&gt;"",O279&lt;&gt;""),IF(AND(N279&gt;5,O279&gt;5),"I",IF(AND(N279&lt;=5,O279&gt;5),"II",IF(AND(N279&gt;5,O279&lt;=5),"IV",IF(AND(N279&lt;=5,O279&lt;=5),"III")))),"")</f>
        <v>II</v>
      </c>
      <c r="Q279" s="58" t="s">
        <v>55</v>
      </c>
      <c r="R279" s="59">
        <v>3</v>
      </c>
      <c r="S279" s="29" t="s">
        <v>52</v>
      </c>
      <c r="T279" s="30"/>
      <c r="U279" s="31"/>
      <c r="V279" s="31"/>
      <c r="W279" s="31"/>
      <c r="X279" s="31"/>
      <c r="Y279" s="31"/>
      <c r="Z279" s="32" t="str">
        <f t="shared" si="5"/>
        <v/>
      </c>
      <c r="AA279" s="33">
        <v>0</v>
      </c>
      <c r="AB279" s="33">
        <v>0</v>
      </c>
      <c r="AC279" s="54" t="str">
        <f>IF(SUM(R279:R303)&gt;=1,IF((SUM(R279:R303)/COUNTA(Q279:Q303))=1,IF(SUM(AA279:AA303)&gt;=1,IF(SUM(AA279:AA303)/(SUM(AA279:AA303)+SUM(AB279:AB303))=100%,"SI","NO"),"NO"),"NO"),"")</f>
        <v>NO</v>
      </c>
      <c r="AD279" s="56" t="str">
        <f>IF($N279=1,"b","")</f>
        <v/>
      </c>
      <c r="AE279" s="56" t="str">
        <f>IF($O279=1,"b","")</f>
        <v/>
      </c>
      <c r="AF279" s="63">
        <v>5</v>
      </c>
      <c r="AG279" s="63">
        <v>6</v>
      </c>
      <c r="AH279" s="81">
        <v>0</v>
      </c>
      <c r="AI279" s="81">
        <v>0</v>
      </c>
      <c r="AJ279" s="77">
        <v>1</v>
      </c>
      <c r="AK279" s="77">
        <v>1</v>
      </c>
      <c r="AL279" s="77">
        <v>2</v>
      </c>
      <c r="AM279" s="79" t="str">
        <f>IF($AL279&gt;=2,IF(AND($AF279="",$AG279=""),"",IF(AND($AF279&gt;5,$AG279&gt;5),"I","")),"")</f>
        <v/>
      </c>
      <c r="AN279" s="79" t="str">
        <f>IF($AL279&gt;=2,IF(AND($AF279="",$AG279=""),"",IF(AND($AF279&lt;6,$AG279&gt;5),"II","")),"")</f>
        <v>II</v>
      </c>
      <c r="AO279" s="79" t="str">
        <f>IF($AL279&gt;=2,IF(AND($AF279="",$AG279=""),"",IF(AND($AF279&lt;6,$AG279&lt;6),"III","")),"")</f>
        <v/>
      </c>
      <c r="AP279" s="79" t="str">
        <f>IF($AL279&gt;=2,IF(AND($AF279="",$AG279=""),"",IF(AND($AF279&gt;5,$AG279&lt;6),"IV","")),"")</f>
        <v/>
      </c>
      <c r="AQ279" s="76" t="s">
        <v>159</v>
      </c>
      <c r="AR279" s="113" t="s">
        <v>325</v>
      </c>
      <c r="AS279" s="58">
        <v>100</v>
      </c>
    </row>
    <row r="280" spans="1:45" ht="15" customHeight="1">
      <c r="A280" s="66"/>
      <c r="B280" s="88"/>
      <c r="C280" s="112"/>
      <c r="D280" s="112"/>
      <c r="E280" s="87"/>
      <c r="F280" s="112"/>
      <c r="G280" s="91"/>
      <c r="H280" s="85"/>
      <c r="I280" s="61"/>
      <c r="J280" s="110"/>
      <c r="K280" s="58"/>
      <c r="L280" s="58"/>
      <c r="M280" s="110"/>
      <c r="N280" s="63"/>
      <c r="O280" s="63"/>
      <c r="P280" s="90"/>
      <c r="Q280" s="58"/>
      <c r="R280" s="60"/>
      <c r="S280" s="29" t="s">
        <v>57</v>
      </c>
      <c r="T280" s="30"/>
      <c r="U280" s="31"/>
      <c r="V280" s="31"/>
      <c r="W280" s="31"/>
      <c r="X280" s="31"/>
      <c r="Y280" s="31"/>
      <c r="Z280" s="32" t="str">
        <f t="shared" si="5"/>
        <v/>
      </c>
      <c r="AA280" s="33">
        <v>0</v>
      </c>
      <c r="AB280" s="33">
        <v>0</v>
      </c>
      <c r="AC280" s="55"/>
      <c r="AD280" s="57"/>
      <c r="AE280" s="57"/>
      <c r="AF280" s="63"/>
      <c r="AG280" s="63"/>
      <c r="AH280" s="82"/>
      <c r="AI280" s="82"/>
      <c r="AJ280" s="78"/>
      <c r="AK280" s="78"/>
      <c r="AL280" s="78"/>
      <c r="AM280" s="80"/>
      <c r="AN280" s="80"/>
      <c r="AO280" s="80"/>
      <c r="AP280" s="80"/>
      <c r="AQ280" s="76"/>
      <c r="AR280" s="113"/>
      <c r="AS280" s="58"/>
    </row>
    <row r="281" spans="1:45" ht="15" customHeight="1">
      <c r="A281" s="66"/>
      <c r="B281" s="88"/>
      <c r="C281" s="112"/>
      <c r="D281" s="112"/>
      <c r="E281" s="87"/>
      <c r="F281" s="112"/>
      <c r="G281" s="91"/>
      <c r="H281" s="85"/>
      <c r="I281" s="61"/>
      <c r="J281" s="110"/>
      <c r="K281" s="58"/>
      <c r="L281" s="58"/>
      <c r="M281" s="110"/>
      <c r="N281" s="63"/>
      <c r="O281" s="63"/>
      <c r="P281" s="90"/>
      <c r="Q281" s="58"/>
      <c r="R281" s="60"/>
      <c r="S281" s="29" t="s">
        <v>59</v>
      </c>
      <c r="T281" s="30"/>
      <c r="U281" s="31"/>
      <c r="V281" s="31"/>
      <c r="W281" s="31"/>
      <c r="X281" s="31"/>
      <c r="Y281" s="31"/>
      <c r="Z281" s="32" t="str">
        <f t="shared" si="5"/>
        <v/>
      </c>
      <c r="AA281" s="33">
        <v>0</v>
      </c>
      <c r="AB281" s="33">
        <v>0</v>
      </c>
      <c r="AC281" s="55"/>
      <c r="AD281" s="57"/>
      <c r="AE281" s="57"/>
      <c r="AF281" s="63"/>
      <c r="AG281" s="63"/>
      <c r="AH281" s="82"/>
      <c r="AI281" s="82"/>
      <c r="AJ281" s="78"/>
      <c r="AK281" s="78"/>
      <c r="AL281" s="78"/>
      <c r="AM281" s="80"/>
      <c r="AN281" s="80"/>
      <c r="AO281" s="80"/>
      <c r="AP281" s="80"/>
      <c r="AQ281" s="76"/>
      <c r="AR281" s="113"/>
      <c r="AS281" s="58"/>
    </row>
    <row r="282" spans="1:45" ht="15" customHeight="1">
      <c r="A282" s="66"/>
      <c r="B282" s="88"/>
      <c r="C282" s="112"/>
      <c r="D282" s="112"/>
      <c r="E282" s="87"/>
      <c r="F282" s="112"/>
      <c r="G282" s="91"/>
      <c r="H282" s="85"/>
      <c r="I282" s="61"/>
      <c r="J282" s="110"/>
      <c r="K282" s="58"/>
      <c r="L282" s="58"/>
      <c r="M282" s="110"/>
      <c r="N282" s="63"/>
      <c r="O282" s="63"/>
      <c r="P282" s="90"/>
      <c r="Q282" s="58"/>
      <c r="R282" s="60"/>
      <c r="S282" s="29" t="s">
        <v>60</v>
      </c>
      <c r="T282" s="30"/>
      <c r="U282" s="31"/>
      <c r="V282" s="31"/>
      <c r="W282" s="31"/>
      <c r="X282" s="31"/>
      <c r="Y282" s="31"/>
      <c r="Z282" s="32" t="str">
        <f t="shared" si="5"/>
        <v/>
      </c>
      <c r="AA282" s="33">
        <v>0</v>
      </c>
      <c r="AB282" s="33">
        <v>0</v>
      </c>
      <c r="AC282" s="55"/>
      <c r="AD282" s="57"/>
      <c r="AE282" s="57"/>
      <c r="AF282" s="63"/>
      <c r="AG282" s="63"/>
      <c r="AH282" s="82"/>
      <c r="AI282" s="82"/>
      <c r="AJ282" s="78"/>
      <c r="AK282" s="78"/>
      <c r="AL282" s="78"/>
      <c r="AM282" s="80"/>
      <c r="AN282" s="80"/>
      <c r="AO282" s="80"/>
      <c r="AP282" s="80"/>
      <c r="AQ282" s="76"/>
      <c r="AR282" s="113"/>
      <c r="AS282" s="58"/>
    </row>
    <row r="283" spans="1:45" ht="15" customHeight="1">
      <c r="A283" s="66"/>
      <c r="B283" s="88"/>
      <c r="C283" s="112"/>
      <c r="D283" s="112"/>
      <c r="E283" s="87"/>
      <c r="F283" s="112"/>
      <c r="G283" s="91"/>
      <c r="H283" s="85"/>
      <c r="I283" s="61"/>
      <c r="J283" s="110"/>
      <c r="K283" s="58"/>
      <c r="L283" s="58"/>
      <c r="M283" s="110"/>
      <c r="N283" s="63"/>
      <c r="O283" s="63"/>
      <c r="P283" s="90"/>
      <c r="Q283" s="58"/>
      <c r="R283" s="60"/>
      <c r="S283" s="29" t="s">
        <v>61</v>
      </c>
      <c r="T283" s="30"/>
      <c r="U283" s="31"/>
      <c r="V283" s="31"/>
      <c r="W283" s="31"/>
      <c r="X283" s="31"/>
      <c r="Y283" s="31"/>
      <c r="Z283" s="32" t="str">
        <f t="shared" si="5"/>
        <v/>
      </c>
      <c r="AA283" s="33">
        <v>0</v>
      </c>
      <c r="AB283" s="33">
        <v>0</v>
      </c>
      <c r="AC283" s="55"/>
      <c r="AD283" s="57"/>
      <c r="AE283" s="57"/>
      <c r="AF283" s="63"/>
      <c r="AG283" s="63"/>
      <c r="AH283" s="82"/>
      <c r="AI283" s="82"/>
      <c r="AJ283" s="78"/>
      <c r="AK283" s="78"/>
      <c r="AL283" s="78"/>
      <c r="AM283" s="80"/>
      <c r="AN283" s="80"/>
      <c r="AO283" s="80"/>
      <c r="AP283" s="80"/>
      <c r="AQ283" s="76"/>
      <c r="AR283" s="113"/>
      <c r="AS283" s="58"/>
    </row>
    <row r="284" spans="1:45" ht="15" customHeight="1">
      <c r="A284" s="66"/>
      <c r="B284" s="88"/>
      <c r="C284" s="112"/>
      <c r="D284" s="112"/>
      <c r="E284" s="87"/>
      <c r="F284" s="112"/>
      <c r="G284" s="91"/>
      <c r="H284" s="85"/>
      <c r="I284" s="61">
        <v>1.2</v>
      </c>
      <c r="J284" s="110" t="s">
        <v>326</v>
      </c>
      <c r="K284" s="58" t="s">
        <v>48</v>
      </c>
      <c r="L284" s="58" t="s">
        <v>62</v>
      </c>
      <c r="M284" s="110"/>
      <c r="N284" s="63"/>
      <c r="O284" s="63"/>
      <c r="P284" s="90"/>
      <c r="Q284" s="58" t="s">
        <v>55</v>
      </c>
      <c r="R284" s="59">
        <v>3</v>
      </c>
      <c r="S284" s="29" t="s">
        <v>63</v>
      </c>
      <c r="T284" s="30"/>
      <c r="U284" s="31"/>
      <c r="V284" s="31"/>
      <c r="W284" s="31"/>
      <c r="X284" s="31"/>
      <c r="Y284" s="31"/>
      <c r="Z284" s="32" t="str">
        <f t="shared" si="5"/>
        <v/>
      </c>
      <c r="AA284" s="33">
        <v>0</v>
      </c>
      <c r="AB284" s="33">
        <v>0</v>
      </c>
      <c r="AC284" s="55"/>
      <c r="AD284" s="57"/>
      <c r="AE284" s="57"/>
      <c r="AF284" s="63"/>
      <c r="AG284" s="63"/>
      <c r="AH284" s="82"/>
      <c r="AI284" s="82"/>
      <c r="AJ284" s="78"/>
      <c r="AK284" s="78"/>
      <c r="AL284" s="78"/>
      <c r="AM284" s="80"/>
      <c r="AN284" s="80"/>
      <c r="AO284" s="80"/>
      <c r="AP284" s="80"/>
      <c r="AQ284" s="76"/>
      <c r="AR284" s="113" t="s">
        <v>327</v>
      </c>
      <c r="AS284" s="58">
        <v>100</v>
      </c>
    </row>
    <row r="285" spans="1:45" ht="15" customHeight="1">
      <c r="A285" s="66"/>
      <c r="B285" s="88"/>
      <c r="C285" s="112"/>
      <c r="D285" s="112"/>
      <c r="E285" s="87"/>
      <c r="F285" s="112"/>
      <c r="G285" s="91"/>
      <c r="H285" s="85"/>
      <c r="I285" s="61"/>
      <c r="J285" s="110"/>
      <c r="K285" s="58"/>
      <c r="L285" s="58"/>
      <c r="M285" s="110"/>
      <c r="N285" s="63"/>
      <c r="O285" s="63"/>
      <c r="P285" s="90"/>
      <c r="Q285" s="58"/>
      <c r="R285" s="60"/>
      <c r="S285" s="29" t="s">
        <v>64</v>
      </c>
      <c r="T285" s="30"/>
      <c r="U285" s="31" t="s">
        <v>54</v>
      </c>
      <c r="V285" s="31" t="s">
        <v>51</v>
      </c>
      <c r="W285" s="31" t="s">
        <v>51</v>
      </c>
      <c r="X285" s="31" t="s">
        <v>51</v>
      </c>
      <c r="Y285" s="31" t="s">
        <v>51</v>
      </c>
      <c r="Z285" s="32" t="str">
        <f t="shared" si="5"/>
        <v/>
      </c>
      <c r="AA285" s="33">
        <v>0</v>
      </c>
      <c r="AB285" s="33">
        <v>0</v>
      </c>
      <c r="AC285" s="55"/>
      <c r="AD285" s="57"/>
      <c r="AE285" s="57"/>
      <c r="AF285" s="63"/>
      <c r="AG285" s="63"/>
      <c r="AH285" s="82"/>
      <c r="AI285" s="82"/>
      <c r="AJ285" s="78"/>
      <c r="AK285" s="78"/>
      <c r="AL285" s="78"/>
      <c r="AM285" s="80"/>
      <c r="AN285" s="80"/>
      <c r="AO285" s="80"/>
      <c r="AP285" s="80"/>
      <c r="AQ285" s="76"/>
      <c r="AR285" s="114"/>
      <c r="AS285" s="118"/>
    </row>
    <row r="286" spans="1:45" ht="15" customHeight="1">
      <c r="A286" s="66"/>
      <c r="B286" s="88"/>
      <c r="C286" s="112"/>
      <c r="D286" s="112"/>
      <c r="E286" s="87"/>
      <c r="F286" s="112"/>
      <c r="G286" s="91"/>
      <c r="H286" s="85"/>
      <c r="I286" s="61"/>
      <c r="J286" s="110"/>
      <c r="K286" s="58"/>
      <c r="L286" s="58"/>
      <c r="M286" s="110"/>
      <c r="N286" s="63"/>
      <c r="O286" s="63"/>
      <c r="P286" s="90"/>
      <c r="Q286" s="58"/>
      <c r="R286" s="60"/>
      <c r="S286" s="29" t="s">
        <v>65</v>
      </c>
      <c r="T286" s="30"/>
      <c r="U286" s="31" t="s">
        <v>186</v>
      </c>
      <c r="V286" s="31" t="s">
        <v>55</v>
      </c>
      <c r="W286" s="31" t="s">
        <v>55</v>
      </c>
      <c r="X286" s="31" t="s">
        <v>51</v>
      </c>
      <c r="Y286" s="31" t="s">
        <v>51</v>
      </c>
      <c r="Z286" s="32" t="str">
        <f t="shared" si="5"/>
        <v/>
      </c>
      <c r="AA286" s="33">
        <v>0</v>
      </c>
      <c r="AB286" s="33">
        <v>0</v>
      </c>
      <c r="AC286" s="55"/>
      <c r="AD286" s="57"/>
      <c r="AE286" s="57"/>
      <c r="AF286" s="63"/>
      <c r="AG286" s="63"/>
      <c r="AH286" s="82"/>
      <c r="AI286" s="82"/>
      <c r="AJ286" s="78"/>
      <c r="AK286" s="78"/>
      <c r="AL286" s="78"/>
      <c r="AM286" s="80"/>
      <c r="AN286" s="80"/>
      <c r="AO286" s="80"/>
      <c r="AP286" s="80"/>
      <c r="AQ286" s="76"/>
      <c r="AR286" s="114"/>
      <c r="AS286" s="118"/>
    </row>
    <row r="287" spans="1:45" ht="15" customHeight="1">
      <c r="A287" s="66"/>
      <c r="B287" s="88"/>
      <c r="C287" s="112"/>
      <c r="D287" s="112"/>
      <c r="E287" s="87"/>
      <c r="F287" s="112"/>
      <c r="G287" s="91"/>
      <c r="H287" s="85"/>
      <c r="I287" s="61"/>
      <c r="J287" s="110"/>
      <c r="K287" s="58"/>
      <c r="L287" s="58"/>
      <c r="M287" s="110"/>
      <c r="N287" s="63"/>
      <c r="O287" s="63"/>
      <c r="P287" s="90"/>
      <c r="Q287" s="58"/>
      <c r="R287" s="60"/>
      <c r="S287" s="29" t="s">
        <v>67</v>
      </c>
      <c r="T287" s="30"/>
      <c r="U287" s="31"/>
      <c r="V287" s="31"/>
      <c r="W287" s="31"/>
      <c r="X287" s="31"/>
      <c r="Y287" s="31"/>
      <c r="Z287" s="32" t="str">
        <f t="shared" si="5"/>
        <v/>
      </c>
      <c r="AA287" s="33">
        <v>0</v>
      </c>
      <c r="AB287" s="33">
        <v>0</v>
      </c>
      <c r="AC287" s="55"/>
      <c r="AD287" s="57"/>
      <c r="AE287" s="57"/>
      <c r="AF287" s="63"/>
      <c r="AG287" s="63"/>
      <c r="AH287" s="82"/>
      <c r="AI287" s="82"/>
      <c r="AJ287" s="78"/>
      <c r="AK287" s="78"/>
      <c r="AL287" s="78"/>
      <c r="AM287" s="80"/>
      <c r="AN287" s="80"/>
      <c r="AO287" s="80"/>
      <c r="AP287" s="80"/>
      <c r="AQ287" s="76"/>
      <c r="AR287" s="114"/>
      <c r="AS287" s="118"/>
    </row>
    <row r="288" spans="1:45" ht="15" customHeight="1">
      <c r="A288" s="66"/>
      <c r="B288" s="88"/>
      <c r="C288" s="112"/>
      <c r="D288" s="112"/>
      <c r="E288" s="87"/>
      <c r="F288" s="112"/>
      <c r="G288" s="91"/>
      <c r="H288" s="85"/>
      <c r="I288" s="61"/>
      <c r="J288" s="110"/>
      <c r="K288" s="58"/>
      <c r="L288" s="58"/>
      <c r="M288" s="110"/>
      <c r="N288" s="63"/>
      <c r="O288" s="63"/>
      <c r="P288" s="90"/>
      <c r="Q288" s="58"/>
      <c r="R288" s="60"/>
      <c r="S288" s="29" t="s">
        <v>68</v>
      </c>
      <c r="T288" s="30"/>
      <c r="U288" s="31"/>
      <c r="V288" s="31"/>
      <c r="W288" s="31"/>
      <c r="X288" s="31"/>
      <c r="Y288" s="31"/>
      <c r="Z288" s="32" t="str">
        <f t="shared" si="5"/>
        <v/>
      </c>
      <c r="AA288" s="33">
        <v>0</v>
      </c>
      <c r="AB288" s="33">
        <v>0</v>
      </c>
      <c r="AC288" s="55"/>
      <c r="AD288" s="57"/>
      <c r="AE288" s="57"/>
      <c r="AF288" s="63"/>
      <c r="AG288" s="63"/>
      <c r="AH288" s="82"/>
      <c r="AI288" s="82"/>
      <c r="AJ288" s="78"/>
      <c r="AK288" s="78"/>
      <c r="AL288" s="78"/>
      <c r="AM288" s="80"/>
      <c r="AN288" s="80"/>
      <c r="AO288" s="80"/>
      <c r="AP288" s="80"/>
      <c r="AQ288" s="76"/>
      <c r="AR288" s="114"/>
      <c r="AS288" s="118"/>
    </row>
    <row r="289" spans="1:45" ht="15" hidden="1" customHeight="1">
      <c r="A289" s="66"/>
      <c r="B289" s="88"/>
      <c r="C289" s="112"/>
      <c r="D289" s="112"/>
      <c r="E289" s="87"/>
      <c r="F289" s="112"/>
      <c r="G289" s="91"/>
      <c r="H289" s="85"/>
      <c r="I289" s="61">
        <v>1.3</v>
      </c>
      <c r="J289" s="110"/>
      <c r="K289" s="58"/>
      <c r="L289" s="58"/>
      <c r="M289" s="110"/>
      <c r="N289" s="63"/>
      <c r="O289" s="63"/>
      <c r="P289" s="90"/>
      <c r="Q289" s="58"/>
      <c r="R289" s="59">
        <v>0</v>
      </c>
      <c r="S289" s="29" t="s">
        <v>71</v>
      </c>
      <c r="T289" s="30" t="s">
        <v>770</v>
      </c>
      <c r="U289" s="31" t="s">
        <v>54</v>
      </c>
      <c r="V289" s="31" t="s">
        <v>51</v>
      </c>
      <c r="W289" s="31" t="s">
        <v>51</v>
      </c>
      <c r="X289" s="31" t="s">
        <v>51</v>
      </c>
      <c r="Y289" s="31"/>
      <c r="Z289" s="32" t="str">
        <f t="shared" si="5"/>
        <v>Falta Valorar el Control</v>
      </c>
      <c r="AA289" s="33">
        <v>0</v>
      </c>
      <c r="AB289" s="33">
        <v>0</v>
      </c>
      <c r="AC289" s="55"/>
      <c r="AD289" s="57"/>
      <c r="AE289" s="57"/>
      <c r="AF289" s="63"/>
      <c r="AG289" s="63"/>
      <c r="AH289" s="82"/>
      <c r="AI289" s="82"/>
      <c r="AJ289" s="78"/>
      <c r="AK289" s="78"/>
      <c r="AL289" s="78"/>
      <c r="AM289" s="80"/>
      <c r="AN289" s="80"/>
      <c r="AO289" s="80"/>
      <c r="AP289" s="80"/>
      <c r="AQ289" s="76"/>
      <c r="AR289" s="113"/>
      <c r="AS289" s="58"/>
    </row>
    <row r="290" spans="1:45" ht="15" hidden="1" customHeight="1">
      <c r="A290" s="66"/>
      <c r="B290" s="88"/>
      <c r="C290" s="112"/>
      <c r="D290" s="112"/>
      <c r="E290" s="87"/>
      <c r="F290" s="112"/>
      <c r="G290" s="91"/>
      <c r="H290" s="85"/>
      <c r="I290" s="61"/>
      <c r="J290" s="110"/>
      <c r="K290" s="58"/>
      <c r="L290" s="58"/>
      <c r="M290" s="110"/>
      <c r="N290" s="63"/>
      <c r="O290" s="63"/>
      <c r="P290" s="90"/>
      <c r="Q290" s="58"/>
      <c r="R290" s="60"/>
      <c r="S290" s="29" t="s">
        <v>72</v>
      </c>
      <c r="T290" s="30"/>
      <c r="U290" s="31"/>
      <c r="V290" s="31"/>
      <c r="W290" s="31"/>
      <c r="X290" s="31"/>
      <c r="Y290" s="31"/>
      <c r="Z290" s="32" t="str">
        <f t="shared" si="5"/>
        <v/>
      </c>
      <c r="AA290" s="33">
        <v>0</v>
      </c>
      <c r="AB290" s="33">
        <v>0</v>
      </c>
      <c r="AC290" s="55"/>
      <c r="AD290" s="57"/>
      <c r="AE290" s="57"/>
      <c r="AF290" s="63"/>
      <c r="AG290" s="63"/>
      <c r="AH290" s="82"/>
      <c r="AI290" s="82"/>
      <c r="AJ290" s="78"/>
      <c r="AK290" s="78"/>
      <c r="AL290" s="78"/>
      <c r="AM290" s="80"/>
      <c r="AN290" s="80"/>
      <c r="AO290" s="80"/>
      <c r="AP290" s="80"/>
      <c r="AQ290" s="76"/>
      <c r="AR290" s="114"/>
      <c r="AS290" s="118"/>
    </row>
    <row r="291" spans="1:45" ht="15" hidden="1" customHeight="1">
      <c r="A291" s="66"/>
      <c r="B291" s="88"/>
      <c r="C291" s="112"/>
      <c r="D291" s="112"/>
      <c r="E291" s="87"/>
      <c r="F291" s="112"/>
      <c r="G291" s="91"/>
      <c r="H291" s="85"/>
      <c r="I291" s="61"/>
      <c r="J291" s="110"/>
      <c r="K291" s="58"/>
      <c r="L291" s="58"/>
      <c r="M291" s="110"/>
      <c r="N291" s="63"/>
      <c r="O291" s="63"/>
      <c r="P291" s="90"/>
      <c r="Q291" s="58"/>
      <c r="R291" s="60"/>
      <c r="S291" s="29" t="s">
        <v>73</v>
      </c>
      <c r="T291" s="30"/>
      <c r="U291" s="31"/>
      <c r="V291" s="31"/>
      <c r="W291" s="31"/>
      <c r="X291" s="31"/>
      <c r="Y291" s="31"/>
      <c r="Z291" s="32" t="str">
        <f t="shared" si="5"/>
        <v/>
      </c>
      <c r="AA291" s="33">
        <v>0</v>
      </c>
      <c r="AB291" s="33">
        <v>0</v>
      </c>
      <c r="AC291" s="55"/>
      <c r="AD291" s="57"/>
      <c r="AE291" s="57"/>
      <c r="AF291" s="63"/>
      <c r="AG291" s="63"/>
      <c r="AH291" s="82"/>
      <c r="AI291" s="82"/>
      <c r="AJ291" s="78"/>
      <c r="AK291" s="78"/>
      <c r="AL291" s="78"/>
      <c r="AM291" s="80"/>
      <c r="AN291" s="80"/>
      <c r="AO291" s="80"/>
      <c r="AP291" s="80"/>
      <c r="AQ291" s="76"/>
      <c r="AR291" s="114"/>
      <c r="AS291" s="118"/>
    </row>
    <row r="292" spans="1:45" ht="15" hidden="1" customHeight="1">
      <c r="A292" s="66"/>
      <c r="B292" s="88"/>
      <c r="C292" s="112"/>
      <c r="D292" s="112"/>
      <c r="E292" s="87"/>
      <c r="F292" s="112"/>
      <c r="G292" s="91"/>
      <c r="H292" s="85"/>
      <c r="I292" s="61"/>
      <c r="J292" s="110"/>
      <c r="K292" s="58"/>
      <c r="L292" s="58"/>
      <c r="M292" s="110"/>
      <c r="N292" s="63"/>
      <c r="O292" s="63"/>
      <c r="P292" s="90"/>
      <c r="Q292" s="58"/>
      <c r="R292" s="60"/>
      <c r="S292" s="29" t="s">
        <v>74</v>
      </c>
      <c r="T292" s="30"/>
      <c r="U292" s="31"/>
      <c r="V292" s="31"/>
      <c r="W292" s="31"/>
      <c r="X292" s="31"/>
      <c r="Y292" s="31"/>
      <c r="Z292" s="32" t="str">
        <f t="shared" si="5"/>
        <v/>
      </c>
      <c r="AA292" s="33">
        <v>0</v>
      </c>
      <c r="AB292" s="33">
        <v>0</v>
      </c>
      <c r="AC292" s="55"/>
      <c r="AD292" s="57"/>
      <c r="AE292" s="57"/>
      <c r="AF292" s="63"/>
      <c r="AG292" s="63"/>
      <c r="AH292" s="82"/>
      <c r="AI292" s="82"/>
      <c r="AJ292" s="78"/>
      <c r="AK292" s="78"/>
      <c r="AL292" s="78"/>
      <c r="AM292" s="80"/>
      <c r="AN292" s="80"/>
      <c r="AO292" s="80"/>
      <c r="AP292" s="80"/>
      <c r="AQ292" s="76"/>
      <c r="AR292" s="114"/>
      <c r="AS292" s="118"/>
    </row>
    <row r="293" spans="1:45" ht="15" hidden="1" customHeight="1">
      <c r="A293" s="66"/>
      <c r="B293" s="88"/>
      <c r="C293" s="112"/>
      <c r="D293" s="112"/>
      <c r="E293" s="87"/>
      <c r="F293" s="112"/>
      <c r="G293" s="91"/>
      <c r="H293" s="85"/>
      <c r="I293" s="61"/>
      <c r="J293" s="110"/>
      <c r="K293" s="58"/>
      <c r="L293" s="58"/>
      <c r="M293" s="110"/>
      <c r="N293" s="63"/>
      <c r="O293" s="63"/>
      <c r="P293" s="90"/>
      <c r="Q293" s="58"/>
      <c r="R293" s="60"/>
      <c r="S293" s="29" t="s">
        <v>75</v>
      </c>
      <c r="T293" s="30"/>
      <c r="U293" s="31"/>
      <c r="V293" s="31"/>
      <c r="W293" s="31"/>
      <c r="X293" s="31"/>
      <c r="Y293" s="31"/>
      <c r="Z293" s="32" t="str">
        <f t="shared" si="5"/>
        <v/>
      </c>
      <c r="AA293" s="33">
        <v>0</v>
      </c>
      <c r="AB293" s="33">
        <v>0</v>
      </c>
      <c r="AC293" s="55"/>
      <c r="AD293" s="57"/>
      <c r="AE293" s="57"/>
      <c r="AF293" s="63"/>
      <c r="AG293" s="63"/>
      <c r="AH293" s="82"/>
      <c r="AI293" s="82"/>
      <c r="AJ293" s="78"/>
      <c r="AK293" s="78"/>
      <c r="AL293" s="78"/>
      <c r="AM293" s="80"/>
      <c r="AN293" s="80"/>
      <c r="AO293" s="80"/>
      <c r="AP293" s="80"/>
      <c r="AQ293" s="76"/>
      <c r="AR293" s="114"/>
      <c r="AS293" s="118"/>
    </row>
    <row r="294" spans="1:45" ht="15" hidden="1" customHeight="1">
      <c r="A294" s="66"/>
      <c r="B294" s="88"/>
      <c r="C294" s="112"/>
      <c r="D294" s="112"/>
      <c r="E294" s="87"/>
      <c r="F294" s="112"/>
      <c r="G294" s="91"/>
      <c r="H294" s="85"/>
      <c r="I294" s="61">
        <v>1.4</v>
      </c>
      <c r="J294" s="110"/>
      <c r="K294" s="58"/>
      <c r="L294" s="58"/>
      <c r="M294" s="110"/>
      <c r="N294" s="63"/>
      <c r="O294" s="63"/>
      <c r="P294" s="90"/>
      <c r="Q294" s="58"/>
      <c r="R294" s="59">
        <v>0</v>
      </c>
      <c r="S294" s="29" t="s">
        <v>76</v>
      </c>
      <c r="T294" s="30"/>
      <c r="U294" s="31"/>
      <c r="V294" s="31"/>
      <c r="W294" s="31"/>
      <c r="X294" s="31"/>
      <c r="Y294" s="31"/>
      <c r="Z294" s="32" t="str">
        <f t="shared" si="5"/>
        <v/>
      </c>
      <c r="AA294" s="33">
        <v>0</v>
      </c>
      <c r="AB294" s="33">
        <v>0</v>
      </c>
      <c r="AC294" s="55"/>
      <c r="AD294" s="57"/>
      <c r="AE294" s="57"/>
      <c r="AF294" s="63"/>
      <c r="AG294" s="63"/>
      <c r="AH294" s="82"/>
      <c r="AI294" s="82"/>
      <c r="AJ294" s="78"/>
      <c r="AK294" s="78"/>
      <c r="AL294" s="78"/>
      <c r="AM294" s="80"/>
      <c r="AN294" s="80"/>
      <c r="AO294" s="80"/>
      <c r="AP294" s="80"/>
      <c r="AQ294" s="76"/>
      <c r="AR294" s="113"/>
      <c r="AS294" s="58"/>
    </row>
    <row r="295" spans="1:45" ht="15" hidden="1" customHeight="1">
      <c r="A295" s="66"/>
      <c r="B295" s="88"/>
      <c r="C295" s="112"/>
      <c r="D295" s="112"/>
      <c r="E295" s="87"/>
      <c r="F295" s="112"/>
      <c r="G295" s="91"/>
      <c r="H295" s="85"/>
      <c r="I295" s="61"/>
      <c r="J295" s="110"/>
      <c r="K295" s="58"/>
      <c r="L295" s="58"/>
      <c r="M295" s="110"/>
      <c r="N295" s="63"/>
      <c r="O295" s="63"/>
      <c r="P295" s="90"/>
      <c r="Q295" s="58"/>
      <c r="R295" s="60"/>
      <c r="S295" s="29" t="s">
        <v>77</v>
      </c>
      <c r="T295" s="30"/>
      <c r="U295" s="31"/>
      <c r="V295" s="31"/>
      <c r="W295" s="31"/>
      <c r="X295" s="31"/>
      <c r="Y295" s="31"/>
      <c r="Z295" s="32" t="str">
        <f t="shared" si="5"/>
        <v/>
      </c>
      <c r="AA295" s="33">
        <v>0</v>
      </c>
      <c r="AB295" s="33">
        <v>0</v>
      </c>
      <c r="AC295" s="55"/>
      <c r="AD295" s="57"/>
      <c r="AE295" s="57"/>
      <c r="AF295" s="63"/>
      <c r="AG295" s="63"/>
      <c r="AH295" s="82"/>
      <c r="AI295" s="82"/>
      <c r="AJ295" s="78"/>
      <c r="AK295" s="78"/>
      <c r="AL295" s="78"/>
      <c r="AM295" s="80"/>
      <c r="AN295" s="80"/>
      <c r="AO295" s="80"/>
      <c r="AP295" s="80"/>
      <c r="AQ295" s="76"/>
      <c r="AR295" s="114"/>
      <c r="AS295" s="118"/>
    </row>
    <row r="296" spans="1:45" ht="15" hidden="1" customHeight="1">
      <c r="A296" s="66"/>
      <c r="B296" s="88"/>
      <c r="C296" s="112"/>
      <c r="D296" s="112"/>
      <c r="E296" s="87"/>
      <c r="F296" s="112"/>
      <c r="G296" s="91"/>
      <c r="H296" s="85"/>
      <c r="I296" s="61"/>
      <c r="J296" s="110"/>
      <c r="K296" s="58"/>
      <c r="L296" s="58"/>
      <c r="M296" s="110"/>
      <c r="N296" s="63"/>
      <c r="O296" s="63"/>
      <c r="P296" s="90"/>
      <c r="Q296" s="58"/>
      <c r="R296" s="60"/>
      <c r="S296" s="29" t="s">
        <v>78</v>
      </c>
      <c r="T296" s="30"/>
      <c r="U296" s="31"/>
      <c r="V296" s="31"/>
      <c r="W296" s="31"/>
      <c r="X296" s="31"/>
      <c r="Y296" s="31"/>
      <c r="Z296" s="32" t="str">
        <f t="shared" si="5"/>
        <v/>
      </c>
      <c r="AA296" s="33">
        <v>0</v>
      </c>
      <c r="AB296" s="33">
        <v>0</v>
      </c>
      <c r="AC296" s="55"/>
      <c r="AD296" s="57"/>
      <c r="AE296" s="57"/>
      <c r="AF296" s="63"/>
      <c r="AG296" s="63"/>
      <c r="AH296" s="82"/>
      <c r="AI296" s="82"/>
      <c r="AJ296" s="78"/>
      <c r="AK296" s="78"/>
      <c r="AL296" s="78"/>
      <c r="AM296" s="80"/>
      <c r="AN296" s="80"/>
      <c r="AO296" s="80"/>
      <c r="AP296" s="80"/>
      <c r="AQ296" s="76"/>
      <c r="AR296" s="114"/>
      <c r="AS296" s="118"/>
    </row>
    <row r="297" spans="1:45" ht="15" hidden="1" customHeight="1">
      <c r="A297" s="66"/>
      <c r="B297" s="88"/>
      <c r="C297" s="112"/>
      <c r="D297" s="112"/>
      <c r="E297" s="87"/>
      <c r="F297" s="112"/>
      <c r="G297" s="91"/>
      <c r="H297" s="85"/>
      <c r="I297" s="61"/>
      <c r="J297" s="110"/>
      <c r="K297" s="58"/>
      <c r="L297" s="58"/>
      <c r="M297" s="110"/>
      <c r="N297" s="63"/>
      <c r="O297" s="63"/>
      <c r="P297" s="90"/>
      <c r="Q297" s="58"/>
      <c r="R297" s="60"/>
      <c r="S297" s="29" t="s">
        <v>79</v>
      </c>
      <c r="T297" s="30"/>
      <c r="U297" s="31"/>
      <c r="V297" s="31"/>
      <c r="W297" s="31"/>
      <c r="X297" s="31"/>
      <c r="Y297" s="31"/>
      <c r="Z297" s="32" t="str">
        <f t="shared" si="5"/>
        <v/>
      </c>
      <c r="AA297" s="33">
        <v>0</v>
      </c>
      <c r="AB297" s="33">
        <v>0</v>
      </c>
      <c r="AC297" s="55"/>
      <c r="AD297" s="57"/>
      <c r="AE297" s="57"/>
      <c r="AF297" s="63"/>
      <c r="AG297" s="63"/>
      <c r="AH297" s="82"/>
      <c r="AI297" s="82"/>
      <c r="AJ297" s="78"/>
      <c r="AK297" s="78"/>
      <c r="AL297" s="78"/>
      <c r="AM297" s="80"/>
      <c r="AN297" s="80"/>
      <c r="AO297" s="80"/>
      <c r="AP297" s="80"/>
      <c r="AQ297" s="76"/>
      <c r="AR297" s="114"/>
      <c r="AS297" s="118"/>
    </row>
    <row r="298" spans="1:45" ht="15" hidden="1" customHeight="1">
      <c r="A298" s="66"/>
      <c r="B298" s="88"/>
      <c r="C298" s="112"/>
      <c r="D298" s="112"/>
      <c r="E298" s="87"/>
      <c r="F298" s="112"/>
      <c r="G298" s="91"/>
      <c r="H298" s="85"/>
      <c r="I298" s="61"/>
      <c r="J298" s="110"/>
      <c r="K298" s="58"/>
      <c r="L298" s="58"/>
      <c r="M298" s="110"/>
      <c r="N298" s="63"/>
      <c r="O298" s="63"/>
      <c r="P298" s="90"/>
      <c r="Q298" s="58"/>
      <c r="R298" s="60"/>
      <c r="S298" s="29" t="s">
        <v>80</v>
      </c>
      <c r="T298" s="30"/>
      <c r="U298" s="31"/>
      <c r="V298" s="31"/>
      <c r="W298" s="31"/>
      <c r="X298" s="31"/>
      <c r="Y298" s="31"/>
      <c r="Z298" s="32" t="str">
        <f t="shared" si="5"/>
        <v/>
      </c>
      <c r="AA298" s="33">
        <v>0</v>
      </c>
      <c r="AB298" s="33">
        <v>0</v>
      </c>
      <c r="AC298" s="55"/>
      <c r="AD298" s="57"/>
      <c r="AE298" s="57"/>
      <c r="AF298" s="63"/>
      <c r="AG298" s="63"/>
      <c r="AH298" s="82"/>
      <c r="AI298" s="82"/>
      <c r="AJ298" s="78"/>
      <c r="AK298" s="78"/>
      <c r="AL298" s="78"/>
      <c r="AM298" s="80"/>
      <c r="AN298" s="80"/>
      <c r="AO298" s="80"/>
      <c r="AP298" s="80"/>
      <c r="AQ298" s="76"/>
      <c r="AR298" s="114"/>
      <c r="AS298" s="118"/>
    </row>
    <row r="299" spans="1:45" ht="15" hidden="1" customHeight="1">
      <c r="A299" s="66"/>
      <c r="B299" s="88"/>
      <c r="C299" s="112"/>
      <c r="D299" s="112"/>
      <c r="E299" s="87"/>
      <c r="F299" s="112"/>
      <c r="G299" s="91"/>
      <c r="H299" s="85"/>
      <c r="I299" s="61">
        <v>1.5</v>
      </c>
      <c r="J299" s="110"/>
      <c r="K299" s="58"/>
      <c r="L299" s="58"/>
      <c r="M299" s="110"/>
      <c r="N299" s="63"/>
      <c r="O299" s="63"/>
      <c r="P299" s="90"/>
      <c r="Q299" s="58"/>
      <c r="R299" s="59">
        <v>0</v>
      </c>
      <c r="S299" s="29" t="s">
        <v>81</v>
      </c>
      <c r="T299" s="30"/>
      <c r="U299" s="31"/>
      <c r="V299" s="31"/>
      <c r="W299" s="31"/>
      <c r="X299" s="31"/>
      <c r="Y299" s="31"/>
      <c r="Z299" s="32" t="str">
        <f t="shared" si="5"/>
        <v/>
      </c>
      <c r="AA299" s="33">
        <v>0</v>
      </c>
      <c r="AB299" s="33">
        <v>0</v>
      </c>
      <c r="AC299" s="55"/>
      <c r="AD299" s="57"/>
      <c r="AE299" s="57"/>
      <c r="AF299" s="63"/>
      <c r="AG299" s="63"/>
      <c r="AH299" s="82"/>
      <c r="AI299" s="82"/>
      <c r="AJ299" s="78"/>
      <c r="AK299" s="78"/>
      <c r="AL299" s="78"/>
      <c r="AM299" s="80"/>
      <c r="AN299" s="80"/>
      <c r="AO299" s="80"/>
      <c r="AP299" s="80"/>
      <c r="AQ299" s="76"/>
      <c r="AR299" s="113"/>
      <c r="AS299" s="58"/>
    </row>
    <row r="300" spans="1:45" ht="15" hidden="1" customHeight="1">
      <c r="A300" s="66"/>
      <c r="B300" s="88"/>
      <c r="C300" s="112"/>
      <c r="D300" s="112"/>
      <c r="E300" s="87"/>
      <c r="F300" s="112"/>
      <c r="G300" s="91"/>
      <c r="H300" s="85"/>
      <c r="I300" s="61"/>
      <c r="J300" s="110"/>
      <c r="K300" s="58"/>
      <c r="L300" s="58"/>
      <c r="M300" s="110"/>
      <c r="N300" s="63"/>
      <c r="O300" s="63"/>
      <c r="P300" s="90"/>
      <c r="Q300" s="58"/>
      <c r="R300" s="60"/>
      <c r="S300" s="29" t="s">
        <v>82</v>
      </c>
      <c r="T300" s="30"/>
      <c r="U300" s="31"/>
      <c r="V300" s="31"/>
      <c r="W300" s="31"/>
      <c r="X300" s="31"/>
      <c r="Y300" s="31"/>
      <c r="Z300" s="32" t="str">
        <f t="shared" si="5"/>
        <v/>
      </c>
      <c r="AA300" s="33">
        <v>0</v>
      </c>
      <c r="AB300" s="33">
        <v>0</v>
      </c>
      <c r="AC300" s="55"/>
      <c r="AD300" s="57"/>
      <c r="AE300" s="57"/>
      <c r="AF300" s="63"/>
      <c r="AG300" s="63"/>
      <c r="AH300" s="82"/>
      <c r="AI300" s="82"/>
      <c r="AJ300" s="78"/>
      <c r="AK300" s="78"/>
      <c r="AL300" s="78"/>
      <c r="AM300" s="80"/>
      <c r="AN300" s="80"/>
      <c r="AO300" s="80"/>
      <c r="AP300" s="80"/>
      <c r="AQ300" s="76"/>
      <c r="AR300" s="114"/>
      <c r="AS300" s="118"/>
    </row>
    <row r="301" spans="1:45" ht="15" hidden="1" customHeight="1">
      <c r="A301" s="66"/>
      <c r="B301" s="88"/>
      <c r="C301" s="112"/>
      <c r="D301" s="112"/>
      <c r="E301" s="87"/>
      <c r="F301" s="112"/>
      <c r="G301" s="91"/>
      <c r="H301" s="85"/>
      <c r="I301" s="61"/>
      <c r="J301" s="110"/>
      <c r="K301" s="58"/>
      <c r="L301" s="58"/>
      <c r="M301" s="110"/>
      <c r="N301" s="63"/>
      <c r="O301" s="63"/>
      <c r="P301" s="90"/>
      <c r="Q301" s="58"/>
      <c r="R301" s="60"/>
      <c r="S301" s="29" t="s">
        <v>83</v>
      </c>
      <c r="T301" s="30"/>
      <c r="U301" s="31"/>
      <c r="V301" s="31"/>
      <c r="W301" s="31"/>
      <c r="X301" s="31"/>
      <c r="Y301" s="31"/>
      <c r="Z301" s="32" t="str">
        <f t="shared" si="5"/>
        <v/>
      </c>
      <c r="AA301" s="33">
        <v>0</v>
      </c>
      <c r="AB301" s="33">
        <v>0</v>
      </c>
      <c r="AC301" s="55"/>
      <c r="AD301" s="57"/>
      <c r="AE301" s="57"/>
      <c r="AF301" s="63"/>
      <c r="AG301" s="63"/>
      <c r="AH301" s="82"/>
      <c r="AI301" s="82"/>
      <c r="AJ301" s="78"/>
      <c r="AK301" s="78"/>
      <c r="AL301" s="78"/>
      <c r="AM301" s="80"/>
      <c r="AN301" s="80"/>
      <c r="AO301" s="80"/>
      <c r="AP301" s="80"/>
      <c r="AQ301" s="76"/>
      <c r="AR301" s="114"/>
      <c r="AS301" s="118"/>
    </row>
    <row r="302" spans="1:45" ht="15" hidden="1" customHeight="1">
      <c r="A302" s="66"/>
      <c r="B302" s="88"/>
      <c r="C302" s="112"/>
      <c r="D302" s="112"/>
      <c r="E302" s="87"/>
      <c r="F302" s="112"/>
      <c r="G302" s="91"/>
      <c r="H302" s="85"/>
      <c r="I302" s="61"/>
      <c r="J302" s="110"/>
      <c r="K302" s="58"/>
      <c r="L302" s="58"/>
      <c r="M302" s="110"/>
      <c r="N302" s="63"/>
      <c r="O302" s="63"/>
      <c r="P302" s="90"/>
      <c r="Q302" s="58"/>
      <c r="R302" s="60"/>
      <c r="S302" s="29" t="s">
        <v>84</v>
      </c>
      <c r="T302" s="30"/>
      <c r="U302" s="31"/>
      <c r="V302" s="31"/>
      <c r="W302" s="31"/>
      <c r="X302" s="31"/>
      <c r="Y302" s="31"/>
      <c r="Z302" s="32" t="str">
        <f t="shared" si="5"/>
        <v/>
      </c>
      <c r="AA302" s="33">
        <v>0</v>
      </c>
      <c r="AB302" s="33">
        <v>0</v>
      </c>
      <c r="AC302" s="55"/>
      <c r="AD302" s="57"/>
      <c r="AE302" s="57"/>
      <c r="AF302" s="63"/>
      <c r="AG302" s="63"/>
      <c r="AH302" s="82"/>
      <c r="AI302" s="82"/>
      <c r="AJ302" s="78"/>
      <c r="AK302" s="78"/>
      <c r="AL302" s="78"/>
      <c r="AM302" s="80"/>
      <c r="AN302" s="80"/>
      <c r="AO302" s="80"/>
      <c r="AP302" s="80"/>
      <c r="AQ302" s="76"/>
      <c r="AR302" s="114"/>
      <c r="AS302" s="118"/>
    </row>
    <row r="303" spans="1:45" ht="15" hidden="1" customHeight="1">
      <c r="A303" s="66"/>
      <c r="B303" s="88"/>
      <c r="C303" s="112"/>
      <c r="D303" s="112"/>
      <c r="E303" s="87"/>
      <c r="F303" s="112"/>
      <c r="G303" s="91"/>
      <c r="H303" s="85"/>
      <c r="I303" s="61"/>
      <c r="J303" s="110"/>
      <c r="K303" s="58"/>
      <c r="L303" s="58"/>
      <c r="M303" s="110"/>
      <c r="N303" s="63"/>
      <c r="O303" s="63"/>
      <c r="P303" s="90"/>
      <c r="Q303" s="58"/>
      <c r="R303" s="60"/>
      <c r="S303" s="29" t="s">
        <v>85</v>
      </c>
      <c r="T303" s="30"/>
      <c r="U303" s="31"/>
      <c r="V303" s="31"/>
      <c r="W303" s="31"/>
      <c r="X303" s="31"/>
      <c r="Y303" s="31"/>
      <c r="Z303" s="32" t="str">
        <f t="shared" si="5"/>
        <v/>
      </c>
      <c r="AA303" s="33">
        <v>0</v>
      </c>
      <c r="AB303" s="33">
        <v>0</v>
      </c>
      <c r="AC303" s="55"/>
      <c r="AD303" s="57"/>
      <c r="AE303" s="57"/>
      <c r="AF303" s="63"/>
      <c r="AG303" s="63"/>
      <c r="AH303" s="82"/>
      <c r="AI303" s="82"/>
      <c r="AJ303" s="78"/>
      <c r="AK303" s="78"/>
      <c r="AL303" s="78"/>
      <c r="AM303" s="80"/>
      <c r="AN303" s="80"/>
      <c r="AO303" s="80"/>
      <c r="AP303" s="80"/>
      <c r="AQ303" s="76"/>
      <c r="AR303" s="114"/>
      <c r="AS303" s="118"/>
    </row>
    <row r="304" spans="1:45" ht="15" customHeight="1">
      <c r="A304" s="86" t="s">
        <v>376</v>
      </c>
      <c r="B304" s="67" t="s">
        <v>322</v>
      </c>
      <c r="C304" s="68" t="s">
        <v>43</v>
      </c>
      <c r="D304" s="68" t="s">
        <v>776</v>
      </c>
      <c r="E304" s="146" t="s">
        <v>777</v>
      </c>
      <c r="F304" s="147" t="s">
        <v>198</v>
      </c>
      <c r="G304" s="108" t="s">
        <v>164</v>
      </c>
      <c r="H304" s="85"/>
      <c r="I304" s="84">
        <v>2.1</v>
      </c>
      <c r="J304" s="85" t="s">
        <v>778</v>
      </c>
      <c r="K304" s="83" t="s">
        <v>137</v>
      </c>
      <c r="L304" s="83" t="s">
        <v>62</v>
      </c>
      <c r="M304" s="85" t="s">
        <v>779</v>
      </c>
      <c r="N304" s="104">
        <v>5</v>
      </c>
      <c r="O304" s="104">
        <v>7</v>
      </c>
      <c r="P304" s="106" t="str">
        <f>IF(AND(N304&lt;&gt;"",O304&lt;&gt;""),IF(AND(N304&gt;5,O304&gt;5),"I",IF(AND(N304&lt;=5,O304&gt;5),"II",IF(AND(N304&gt;5,O304&lt;=5),"IV",IF(AND(N304&lt;=5,O304&lt;=5),"III")))),"")</f>
        <v>II</v>
      </c>
      <c r="Q304" s="83" t="s">
        <v>55</v>
      </c>
      <c r="R304" s="93">
        <v>3</v>
      </c>
      <c r="S304" s="29" t="s">
        <v>92</v>
      </c>
      <c r="T304" s="30"/>
      <c r="U304" s="31"/>
      <c r="V304" s="31"/>
      <c r="W304" s="31"/>
      <c r="X304" s="31"/>
      <c r="Y304" s="31"/>
      <c r="Z304" s="32" t="str">
        <f t="shared" si="5"/>
        <v/>
      </c>
      <c r="AA304" s="33">
        <v>0</v>
      </c>
      <c r="AB304" s="33">
        <v>0</v>
      </c>
      <c r="AC304" s="101" t="str">
        <f>IF(SUM(R304:R328)&gt;=1,IF((SUM(R304:R328)/COUNTA(Q304:Q328))=1,IF(SUM(AA304:AA328)&gt;=1,IF(SUM(AA304:AA328)/(SUM(AA304:AA328)+SUM(AB304:AB328))=100%,"SI","NO"),"NO"),"NO"),"")</f>
        <v>NO</v>
      </c>
      <c r="AD304" s="103" t="str">
        <f>IF($N304=1,"b","")</f>
        <v/>
      </c>
      <c r="AE304" s="103" t="str">
        <f>IF($O304=1,"b","")</f>
        <v/>
      </c>
      <c r="AF304" s="104">
        <v>4</v>
      </c>
      <c r="AG304" s="104">
        <v>6</v>
      </c>
      <c r="AH304" s="96">
        <v>0</v>
      </c>
      <c r="AI304" s="96">
        <v>0</v>
      </c>
      <c r="AJ304" s="97">
        <v>0</v>
      </c>
      <c r="AK304" s="99">
        <v>0</v>
      </c>
      <c r="AL304" s="97">
        <v>0</v>
      </c>
      <c r="AM304" s="94" t="str">
        <f>IF($AL304&gt;=2,IF(AND($AF304="",$AG304=""),"",IF(AND($AF304&gt;5,$AG304&gt;5),"I","")),"")</f>
        <v/>
      </c>
      <c r="AN304" s="94" t="str">
        <f>IF($AL304&gt;=2,IF(AND($AF304="",$AG304=""),"",IF(AND($AF304&lt;6,$AG304&gt;5),"II","")),"")</f>
        <v/>
      </c>
      <c r="AO304" s="94" t="str">
        <f>IF($AL304&gt;=2,IF(AND($AF304="",$AG304=""),"",IF(AND($AF304&lt;6,$AG304&lt;6),"III","")),"")</f>
        <v/>
      </c>
      <c r="AP304" s="94" t="str">
        <f>IF($AL304&gt;=2,IF(AND($AF304="",$AG304=""),"",IF(AND($AF304&gt;5,$AG304&lt;6),"IV","")),"")</f>
        <v/>
      </c>
      <c r="AQ304" s="95" t="s">
        <v>56</v>
      </c>
      <c r="AR304" s="92" t="s">
        <v>780</v>
      </c>
      <c r="AS304" s="83">
        <v>100</v>
      </c>
    </row>
    <row r="305" spans="1:45" ht="15" customHeight="1">
      <c r="A305" s="86"/>
      <c r="B305" s="67"/>
      <c r="C305" s="68"/>
      <c r="D305" s="68"/>
      <c r="E305" s="146"/>
      <c r="F305" s="147"/>
      <c r="G305" s="108"/>
      <c r="H305" s="85"/>
      <c r="I305" s="84"/>
      <c r="J305" s="85"/>
      <c r="K305" s="83"/>
      <c r="L305" s="83"/>
      <c r="M305" s="85"/>
      <c r="N305" s="104"/>
      <c r="O305" s="104"/>
      <c r="P305" s="107"/>
      <c r="Q305" s="83"/>
      <c r="R305" s="60"/>
      <c r="S305" s="29" t="s">
        <v>94</v>
      </c>
      <c r="T305" s="30"/>
      <c r="U305" s="31"/>
      <c r="V305" s="31"/>
      <c r="W305" s="31"/>
      <c r="X305" s="31"/>
      <c r="Y305" s="31"/>
      <c r="Z305" s="32" t="str">
        <f t="shared" si="5"/>
        <v/>
      </c>
      <c r="AA305" s="33">
        <v>0</v>
      </c>
      <c r="AB305" s="33">
        <v>0</v>
      </c>
      <c r="AC305" s="102"/>
      <c r="AD305" s="57"/>
      <c r="AE305" s="57"/>
      <c r="AF305" s="104"/>
      <c r="AG305" s="105"/>
      <c r="AH305" s="82"/>
      <c r="AI305" s="82"/>
      <c r="AJ305" s="98"/>
      <c r="AK305" s="100"/>
      <c r="AL305" s="98"/>
      <c r="AM305" s="80"/>
      <c r="AN305" s="80"/>
      <c r="AO305" s="80"/>
      <c r="AP305" s="80"/>
      <c r="AQ305" s="95"/>
      <c r="AR305" s="92"/>
      <c r="AS305" s="83"/>
    </row>
    <row r="306" spans="1:45" ht="15" customHeight="1">
      <c r="A306" s="86"/>
      <c r="B306" s="67"/>
      <c r="C306" s="68"/>
      <c r="D306" s="68"/>
      <c r="E306" s="146"/>
      <c r="F306" s="147"/>
      <c r="G306" s="108"/>
      <c r="H306" s="85"/>
      <c r="I306" s="84"/>
      <c r="J306" s="85"/>
      <c r="K306" s="83"/>
      <c r="L306" s="83"/>
      <c r="M306" s="85"/>
      <c r="N306" s="104"/>
      <c r="O306" s="104"/>
      <c r="P306" s="107"/>
      <c r="Q306" s="83"/>
      <c r="R306" s="60"/>
      <c r="S306" s="29" t="s">
        <v>95</v>
      </c>
      <c r="T306" s="30"/>
      <c r="U306" s="31"/>
      <c r="V306" s="31"/>
      <c r="W306" s="31"/>
      <c r="X306" s="31"/>
      <c r="Y306" s="31"/>
      <c r="Z306" s="32" t="str">
        <f t="shared" si="5"/>
        <v/>
      </c>
      <c r="AA306" s="33">
        <v>0</v>
      </c>
      <c r="AB306" s="33">
        <v>0</v>
      </c>
      <c r="AC306" s="102"/>
      <c r="AD306" s="57"/>
      <c r="AE306" s="57"/>
      <c r="AF306" s="104"/>
      <c r="AG306" s="105"/>
      <c r="AH306" s="82"/>
      <c r="AI306" s="82"/>
      <c r="AJ306" s="98"/>
      <c r="AK306" s="100"/>
      <c r="AL306" s="98"/>
      <c r="AM306" s="80"/>
      <c r="AN306" s="80"/>
      <c r="AO306" s="80"/>
      <c r="AP306" s="80"/>
      <c r="AQ306" s="95"/>
      <c r="AR306" s="92"/>
      <c r="AS306" s="83"/>
    </row>
    <row r="307" spans="1:45" ht="15" customHeight="1">
      <c r="A307" s="86"/>
      <c r="B307" s="67"/>
      <c r="C307" s="68"/>
      <c r="D307" s="68"/>
      <c r="E307" s="146"/>
      <c r="F307" s="147"/>
      <c r="G307" s="108"/>
      <c r="H307" s="85"/>
      <c r="I307" s="84"/>
      <c r="J307" s="85"/>
      <c r="K307" s="83"/>
      <c r="L307" s="83"/>
      <c r="M307" s="85"/>
      <c r="N307" s="104"/>
      <c r="O307" s="104"/>
      <c r="P307" s="107"/>
      <c r="Q307" s="83"/>
      <c r="R307" s="60"/>
      <c r="S307" s="29" t="s">
        <v>96</v>
      </c>
      <c r="T307" s="30"/>
      <c r="U307" s="31"/>
      <c r="V307" s="31"/>
      <c r="W307" s="31"/>
      <c r="X307" s="31"/>
      <c r="Y307" s="31"/>
      <c r="Z307" s="32" t="str">
        <f t="shared" si="5"/>
        <v/>
      </c>
      <c r="AA307" s="33">
        <v>0</v>
      </c>
      <c r="AB307" s="33">
        <v>0</v>
      </c>
      <c r="AC307" s="102"/>
      <c r="AD307" s="57"/>
      <c r="AE307" s="57"/>
      <c r="AF307" s="104"/>
      <c r="AG307" s="105"/>
      <c r="AH307" s="82"/>
      <c r="AI307" s="82"/>
      <c r="AJ307" s="98"/>
      <c r="AK307" s="100"/>
      <c r="AL307" s="98"/>
      <c r="AM307" s="80"/>
      <c r="AN307" s="80"/>
      <c r="AO307" s="80"/>
      <c r="AP307" s="80"/>
      <c r="AQ307" s="95"/>
      <c r="AR307" s="92"/>
      <c r="AS307" s="83"/>
    </row>
    <row r="308" spans="1:45" ht="15" customHeight="1">
      <c r="A308" s="86"/>
      <c r="B308" s="67"/>
      <c r="C308" s="68"/>
      <c r="D308" s="68"/>
      <c r="E308" s="146"/>
      <c r="F308" s="147"/>
      <c r="G308" s="108"/>
      <c r="H308" s="85"/>
      <c r="I308" s="84"/>
      <c r="J308" s="85"/>
      <c r="K308" s="83"/>
      <c r="L308" s="83"/>
      <c r="M308" s="85"/>
      <c r="N308" s="104"/>
      <c r="O308" s="104"/>
      <c r="P308" s="107"/>
      <c r="Q308" s="83"/>
      <c r="R308" s="60"/>
      <c r="S308" s="29" t="s">
        <v>97</v>
      </c>
      <c r="T308" s="30"/>
      <c r="U308" s="31"/>
      <c r="V308" s="31"/>
      <c r="W308" s="31"/>
      <c r="X308" s="31"/>
      <c r="Y308" s="31"/>
      <c r="Z308" s="32" t="str">
        <f t="shared" si="5"/>
        <v/>
      </c>
      <c r="AA308" s="33">
        <v>0</v>
      </c>
      <c r="AB308" s="33">
        <v>0</v>
      </c>
      <c r="AC308" s="102"/>
      <c r="AD308" s="57"/>
      <c r="AE308" s="57"/>
      <c r="AF308" s="104"/>
      <c r="AG308" s="105"/>
      <c r="AH308" s="82"/>
      <c r="AI308" s="82"/>
      <c r="AJ308" s="98"/>
      <c r="AK308" s="100"/>
      <c r="AL308" s="98"/>
      <c r="AM308" s="80"/>
      <c r="AN308" s="80"/>
      <c r="AO308" s="80"/>
      <c r="AP308" s="80"/>
      <c r="AQ308" s="95"/>
      <c r="AR308" s="92"/>
      <c r="AS308" s="83"/>
    </row>
    <row r="309" spans="1:45" ht="15" hidden="1" customHeight="1">
      <c r="A309" s="86"/>
      <c r="B309" s="67"/>
      <c r="C309" s="68"/>
      <c r="D309" s="68"/>
      <c r="E309" s="146"/>
      <c r="F309" s="147"/>
      <c r="G309" s="108"/>
      <c r="H309" s="85"/>
      <c r="I309" s="84">
        <v>2.2000000000000002</v>
      </c>
      <c r="J309" s="85" t="s">
        <v>781</v>
      </c>
      <c r="K309" s="83" t="s">
        <v>137</v>
      </c>
      <c r="L309" s="83" t="s">
        <v>62</v>
      </c>
      <c r="M309" s="85"/>
      <c r="N309" s="104"/>
      <c r="O309" s="104"/>
      <c r="P309" s="107"/>
      <c r="Q309" s="83" t="s">
        <v>55</v>
      </c>
      <c r="R309" s="93">
        <v>3</v>
      </c>
      <c r="S309" s="29" t="s">
        <v>99</v>
      </c>
      <c r="T309" s="30"/>
      <c r="U309" s="31"/>
      <c r="V309" s="31"/>
      <c r="W309" s="31"/>
      <c r="X309" s="31"/>
      <c r="Y309" s="31"/>
      <c r="Z309" s="32" t="str">
        <f t="shared" si="5"/>
        <v/>
      </c>
      <c r="AA309" s="33">
        <v>0</v>
      </c>
      <c r="AB309" s="33">
        <v>0</v>
      </c>
      <c r="AC309" s="102"/>
      <c r="AD309" s="57"/>
      <c r="AE309" s="57"/>
      <c r="AF309" s="104"/>
      <c r="AG309" s="105"/>
      <c r="AH309" s="82"/>
      <c r="AI309" s="82"/>
      <c r="AJ309" s="98"/>
      <c r="AK309" s="100"/>
      <c r="AL309" s="98"/>
      <c r="AM309" s="80"/>
      <c r="AN309" s="80"/>
      <c r="AO309" s="80"/>
      <c r="AP309" s="80"/>
      <c r="AQ309" s="95"/>
      <c r="AR309" s="92" t="s">
        <v>782</v>
      </c>
      <c r="AS309" s="83"/>
    </row>
    <row r="310" spans="1:45" ht="15" hidden="1" customHeight="1">
      <c r="A310" s="86"/>
      <c r="B310" s="67"/>
      <c r="C310" s="68"/>
      <c r="D310" s="68"/>
      <c r="E310" s="146"/>
      <c r="F310" s="147"/>
      <c r="G310" s="108"/>
      <c r="H310" s="85"/>
      <c r="I310" s="84"/>
      <c r="J310" s="85"/>
      <c r="K310" s="83"/>
      <c r="L310" s="83"/>
      <c r="M310" s="85"/>
      <c r="N310" s="104"/>
      <c r="O310" s="104"/>
      <c r="P310" s="107"/>
      <c r="Q310" s="83"/>
      <c r="R310" s="60"/>
      <c r="S310" s="29" t="s">
        <v>101</v>
      </c>
      <c r="T310" s="30"/>
      <c r="U310" s="31"/>
      <c r="V310" s="31"/>
      <c r="W310" s="31"/>
      <c r="X310" s="31"/>
      <c r="Y310" s="31"/>
      <c r="Z310" s="32" t="str">
        <f t="shared" si="5"/>
        <v/>
      </c>
      <c r="AA310" s="33">
        <v>0</v>
      </c>
      <c r="AB310" s="33">
        <v>0</v>
      </c>
      <c r="AC310" s="102"/>
      <c r="AD310" s="57"/>
      <c r="AE310" s="57"/>
      <c r="AF310" s="104"/>
      <c r="AG310" s="105"/>
      <c r="AH310" s="82"/>
      <c r="AI310" s="82"/>
      <c r="AJ310" s="98"/>
      <c r="AK310" s="100"/>
      <c r="AL310" s="98"/>
      <c r="AM310" s="80"/>
      <c r="AN310" s="80"/>
      <c r="AO310" s="80"/>
      <c r="AP310" s="80"/>
      <c r="AQ310" s="95"/>
      <c r="AR310" s="92"/>
      <c r="AS310" s="83"/>
    </row>
    <row r="311" spans="1:45" ht="15" hidden="1" customHeight="1">
      <c r="A311" s="86"/>
      <c r="B311" s="67"/>
      <c r="C311" s="68"/>
      <c r="D311" s="68"/>
      <c r="E311" s="146"/>
      <c r="F311" s="147"/>
      <c r="G311" s="108"/>
      <c r="H311" s="85"/>
      <c r="I311" s="84"/>
      <c r="J311" s="85"/>
      <c r="K311" s="83"/>
      <c r="L311" s="83"/>
      <c r="M311" s="85"/>
      <c r="N311" s="104"/>
      <c r="O311" s="104"/>
      <c r="P311" s="107"/>
      <c r="Q311" s="83"/>
      <c r="R311" s="60"/>
      <c r="S311" s="29" t="s">
        <v>102</v>
      </c>
      <c r="T311" s="30"/>
      <c r="U311" s="31"/>
      <c r="V311" s="31"/>
      <c r="W311" s="31"/>
      <c r="X311" s="31"/>
      <c r="Y311" s="31"/>
      <c r="Z311" s="32" t="str">
        <f t="shared" si="5"/>
        <v/>
      </c>
      <c r="AA311" s="33">
        <v>0</v>
      </c>
      <c r="AB311" s="33">
        <v>0</v>
      </c>
      <c r="AC311" s="102"/>
      <c r="AD311" s="57"/>
      <c r="AE311" s="57"/>
      <c r="AF311" s="104"/>
      <c r="AG311" s="105"/>
      <c r="AH311" s="82"/>
      <c r="AI311" s="82"/>
      <c r="AJ311" s="98"/>
      <c r="AK311" s="100"/>
      <c r="AL311" s="98"/>
      <c r="AM311" s="80"/>
      <c r="AN311" s="80"/>
      <c r="AO311" s="80"/>
      <c r="AP311" s="80"/>
      <c r="AQ311" s="95"/>
      <c r="AR311" s="92"/>
      <c r="AS311" s="83"/>
    </row>
    <row r="312" spans="1:45" ht="15" hidden="1" customHeight="1">
      <c r="A312" s="86"/>
      <c r="B312" s="67"/>
      <c r="C312" s="68"/>
      <c r="D312" s="68"/>
      <c r="E312" s="146"/>
      <c r="F312" s="147"/>
      <c r="G312" s="108"/>
      <c r="H312" s="85"/>
      <c r="I312" s="84"/>
      <c r="J312" s="85"/>
      <c r="K312" s="83"/>
      <c r="L312" s="83"/>
      <c r="M312" s="85"/>
      <c r="N312" s="104"/>
      <c r="O312" s="104"/>
      <c r="P312" s="107"/>
      <c r="Q312" s="83"/>
      <c r="R312" s="60"/>
      <c r="S312" s="29" t="s">
        <v>103</v>
      </c>
      <c r="T312" s="30"/>
      <c r="U312" s="31"/>
      <c r="V312" s="31"/>
      <c r="W312" s="31"/>
      <c r="X312" s="31"/>
      <c r="Y312" s="31"/>
      <c r="Z312" s="32" t="str">
        <f t="shared" si="5"/>
        <v/>
      </c>
      <c r="AA312" s="33">
        <v>0</v>
      </c>
      <c r="AB312" s="33">
        <v>0</v>
      </c>
      <c r="AC312" s="102"/>
      <c r="AD312" s="57"/>
      <c r="AE312" s="57"/>
      <c r="AF312" s="104"/>
      <c r="AG312" s="105"/>
      <c r="AH312" s="82"/>
      <c r="AI312" s="82"/>
      <c r="AJ312" s="98"/>
      <c r="AK312" s="100"/>
      <c r="AL312" s="98"/>
      <c r="AM312" s="80"/>
      <c r="AN312" s="80"/>
      <c r="AO312" s="80"/>
      <c r="AP312" s="80"/>
      <c r="AQ312" s="95"/>
      <c r="AR312" s="92"/>
      <c r="AS312" s="83"/>
    </row>
    <row r="313" spans="1:45" ht="15" hidden="1" customHeight="1">
      <c r="A313" s="86"/>
      <c r="B313" s="67"/>
      <c r="C313" s="68"/>
      <c r="D313" s="68"/>
      <c r="E313" s="146"/>
      <c r="F313" s="147"/>
      <c r="G313" s="108"/>
      <c r="H313" s="85"/>
      <c r="I313" s="84"/>
      <c r="J313" s="85"/>
      <c r="K313" s="83"/>
      <c r="L313" s="83"/>
      <c r="M313" s="85"/>
      <c r="N313" s="104"/>
      <c r="O313" s="104"/>
      <c r="P313" s="107"/>
      <c r="Q313" s="83"/>
      <c r="R313" s="60"/>
      <c r="S313" s="29" t="s">
        <v>104</v>
      </c>
      <c r="T313" s="30"/>
      <c r="U313" s="31"/>
      <c r="V313" s="31"/>
      <c r="W313" s="31"/>
      <c r="X313" s="31"/>
      <c r="Y313" s="31"/>
      <c r="Z313" s="32" t="str">
        <f t="shared" si="5"/>
        <v/>
      </c>
      <c r="AA313" s="33">
        <v>0</v>
      </c>
      <c r="AB313" s="33">
        <v>0</v>
      </c>
      <c r="AC313" s="102"/>
      <c r="AD313" s="57"/>
      <c r="AE313" s="57"/>
      <c r="AF313" s="104"/>
      <c r="AG313" s="105"/>
      <c r="AH313" s="82"/>
      <c r="AI313" s="82"/>
      <c r="AJ313" s="98"/>
      <c r="AK313" s="100"/>
      <c r="AL313" s="98"/>
      <c r="AM313" s="80"/>
      <c r="AN313" s="80"/>
      <c r="AO313" s="80"/>
      <c r="AP313" s="80"/>
      <c r="AQ313" s="95"/>
      <c r="AR313" s="92"/>
      <c r="AS313" s="83"/>
    </row>
    <row r="314" spans="1:45" ht="15" hidden="1" customHeight="1">
      <c r="A314" s="86"/>
      <c r="B314" s="67"/>
      <c r="C314" s="68"/>
      <c r="D314" s="68"/>
      <c r="E314" s="146"/>
      <c r="F314" s="147"/>
      <c r="G314" s="108"/>
      <c r="H314" s="85"/>
      <c r="I314" s="84">
        <v>2.2999999999999998</v>
      </c>
      <c r="J314" s="85"/>
      <c r="K314" s="83"/>
      <c r="L314" s="83"/>
      <c r="M314" s="85"/>
      <c r="N314" s="104"/>
      <c r="O314" s="104"/>
      <c r="P314" s="107"/>
      <c r="Q314" s="83"/>
      <c r="R314" s="93">
        <v>0</v>
      </c>
      <c r="S314" s="29" t="s">
        <v>105</v>
      </c>
      <c r="T314" s="30"/>
      <c r="U314" s="31"/>
      <c r="V314" s="31"/>
      <c r="W314" s="31"/>
      <c r="X314" s="31"/>
      <c r="Y314" s="31"/>
      <c r="Z314" s="32" t="str">
        <f t="shared" si="5"/>
        <v/>
      </c>
      <c r="AA314" s="33">
        <v>0</v>
      </c>
      <c r="AB314" s="33">
        <v>0</v>
      </c>
      <c r="AC314" s="102"/>
      <c r="AD314" s="57"/>
      <c r="AE314" s="57"/>
      <c r="AF314" s="104"/>
      <c r="AG314" s="105"/>
      <c r="AH314" s="82"/>
      <c r="AI314" s="82"/>
      <c r="AJ314" s="98"/>
      <c r="AK314" s="100"/>
      <c r="AL314" s="98"/>
      <c r="AM314" s="80"/>
      <c r="AN314" s="80"/>
      <c r="AO314" s="80"/>
      <c r="AP314" s="80"/>
      <c r="AQ314" s="95"/>
      <c r="AR314" s="92"/>
      <c r="AS314" s="83"/>
    </row>
    <row r="315" spans="1:45" ht="15" hidden="1" customHeight="1">
      <c r="A315" s="86"/>
      <c r="B315" s="67"/>
      <c r="C315" s="68"/>
      <c r="D315" s="68"/>
      <c r="E315" s="146"/>
      <c r="F315" s="147"/>
      <c r="G315" s="108"/>
      <c r="H315" s="85"/>
      <c r="I315" s="84"/>
      <c r="J315" s="85"/>
      <c r="K315" s="83"/>
      <c r="L315" s="83"/>
      <c r="M315" s="85"/>
      <c r="N315" s="104"/>
      <c r="O315" s="104"/>
      <c r="P315" s="107"/>
      <c r="Q315" s="83"/>
      <c r="R315" s="60"/>
      <c r="S315" s="29" t="s">
        <v>106</v>
      </c>
      <c r="T315" s="30"/>
      <c r="U315" s="31"/>
      <c r="V315" s="31"/>
      <c r="W315" s="31"/>
      <c r="X315" s="31"/>
      <c r="Y315" s="31"/>
      <c r="Z315" s="32" t="str">
        <f t="shared" si="5"/>
        <v/>
      </c>
      <c r="AA315" s="33">
        <v>0</v>
      </c>
      <c r="AB315" s="33">
        <v>0</v>
      </c>
      <c r="AC315" s="102"/>
      <c r="AD315" s="57"/>
      <c r="AE315" s="57"/>
      <c r="AF315" s="104"/>
      <c r="AG315" s="105"/>
      <c r="AH315" s="82"/>
      <c r="AI315" s="82"/>
      <c r="AJ315" s="98"/>
      <c r="AK315" s="100"/>
      <c r="AL315" s="98"/>
      <c r="AM315" s="80"/>
      <c r="AN315" s="80"/>
      <c r="AO315" s="80"/>
      <c r="AP315" s="80"/>
      <c r="AQ315" s="95"/>
      <c r="AR315" s="115"/>
      <c r="AS315" s="119"/>
    </row>
    <row r="316" spans="1:45" ht="15" hidden="1" customHeight="1">
      <c r="A316" s="86"/>
      <c r="B316" s="67"/>
      <c r="C316" s="68"/>
      <c r="D316" s="68"/>
      <c r="E316" s="146"/>
      <c r="F316" s="147"/>
      <c r="G316" s="108"/>
      <c r="H316" s="85"/>
      <c r="I316" s="84"/>
      <c r="J316" s="85"/>
      <c r="K316" s="83"/>
      <c r="L316" s="83"/>
      <c r="M316" s="85"/>
      <c r="N316" s="104"/>
      <c r="O316" s="104"/>
      <c r="P316" s="107"/>
      <c r="Q316" s="83"/>
      <c r="R316" s="60"/>
      <c r="S316" s="29" t="s">
        <v>107</v>
      </c>
      <c r="T316" s="30"/>
      <c r="U316" s="31"/>
      <c r="V316" s="31"/>
      <c r="W316" s="31"/>
      <c r="X316" s="31"/>
      <c r="Y316" s="31"/>
      <c r="Z316" s="32" t="str">
        <f t="shared" si="5"/>
        <v/>
      </c>
      <c r="AA316" s="33">
        <v>0</v>
      </c>
      <c r="AB316" s="33">
        <v>0</v>
      </c>
      <c r="AC316" s="102"/>
      <c r="AD316" s="57"/>
      <c r="AE316" s="57"/>
      <c r="AF316" s="104"/>
      <c r="AG316" s="105"/>
      <c r="AH316" s="82"/>
      <c r="AI316" s="82"/>
      <c r="AJ316" s="98"/>
      <c r="AK316" s="100"/>
      <c r="AL316" s="98"/>
      <c r="AM316" s="80"/>
      <c r="AN316" s="80"/>
      <c r="AO316" s="80"/>
      <c r="AP316" s="80"/>
      <c r="AQ316" s="95"/>
      <c r="AR316" s="115"/>
      <c r="AS316" s="119"/>
    </row>
    <row r="317" spans="1:45" ht="15" hidden="1" customHeight="1">
      <c r="A317" s="86"/>
      <c r="B317" s="67"/>
      <c r="C317" s="68"/>
      <c r="D317" s="68"/>
      <c r="E317" s="146"/>
      <c r="F317" s="147"/>
      <c r="G317" s="108"/>
      <c r="H317" s="85"/>
      <c r="I317" s="84"/>
      <c r="J317" s="85"/>
      <c r="K317" s="83"/>
      <c r="L317" s="83"/>
      <c r="M317" s="85"/>
      <c r="N317" s="104"/>
      <c r="O317" s="104"/>
      <c r="P317" s="107"/>
      <c r="Q317" s="83"/>
      <c r="R317" s="60"/>
      <c r="S317" s="29" t="s">
        <v>108</v>
      </c>
      <c r="T317" s="30"/>
      <c r="U317" s="31"/>
      <c r="V317" s="31"/>
      <c r="W317" s="31"/>
      <c r="X317" s="31"/>
      <c r="Y317" s="31"/>
      <c r="Z317" s="32" t="str">
        <f t="shared" si="5"/>
        <v/>
      </c>
      <c r="AA317" s="33">
        <v>0</v>
      </c>
      <c r="AB317" s="33">
        <v>0</v>
      </c>
      <c r="AC317" s="102"/>
      <c r="AD317" s="57"/>
      <c r="AE317" s="57"/>
      <c r="AF317" s="104"/>
      <c r="AG317" s="105"/>
      <c r="AH317" s="82"/>
      <c r="AI317" s="82"/>
      <c r="AJ317" s="98"/>
      <c r="AK317" s="100"/>
      <c r="AL317" s="98"/>
      <c r="AM317" s="80"/>
      <c r="AN317" s="80"/>
      <c r="AO317" s="80"/>
      <c r="AP317" s="80"/>
      <c r="AQ317" s="95"/>
      <c r="AR317" s="115"/>
      <c r="AS317" s="119"/>
    </row>
    <row r="318" spans="1:45" ht="15" hidden="1" customHeight="1">
      <c r="A318" s="86"/>
      <c r="B318" s="67"/>
      <c r="C318" s="68"/>
      <c r="D318" s="68"/>
      <c r="E318" s="146"/>
      <c r="F318" s="147"/>
      <c r="G318" s="108"/>
      <c r="H318" s="85"/>
      <c r="I318" s="84"/>
      <c r="J318" s="85"/>
      <c r="K318" s="83"/>
      <c r="L318" s="83"/>
      <c r="M318" s="85"/>
      <c r="N318" s="104"/>
      <c r="O318" s="104"/>
      <c r="P318" s="107"/>
      <c r="Q318" s="83"/>
      <c r="R318" s="60"/>
      <c r="S318" s="29" t="s">
        <v>109</v>
      </c>
      <c r="T318" s="30"/>
      <c r="U318" s="31"/>
      <c r="V318" s="31"/>
      <c r="W318" s="31"/>
      <c r="X318" s="31"/>
      <c r="Y318" s="31"/>
      <c r="Z318" s="32" t="str">
        <f t="shared" si="5"/>
        <v/>
      </c>
      <c r="AA318" s="33">
        <v>0</v>
      </c>
      <c r="AB318" s="33">
        <v>0</v>
      </c>
      <c r="AC318" s="102"/>
      <c r="AD318" s="57"/>
      <c r="AE318" s="57"/>
      <c r="AF318" s="104"/>
      <c r="AG318" s="105"/>
      <c r="AH318" s="82"/>
      <c r="AI318" s="82"/>
      <c r="AJ318" s="98"/>
      <c r="AK318" s="100"/>
      <c r="AL318" s="98"/>
      <c r="AM318" s="80"/>
      <c r="AN318" s="80"/>
      <c r="AO318" s="80"/>
      <c r="AP318" s="80"/>
      <c r="AQ318" s="95"/>
      <c r="AR318" s="115"/>
      <c r="AS318" s="119"/>
    </row>
    <row r="319" spans="1:45" ht="15" hidden="1" customHeight="1">
      <c r="A319" s="86"/>
      <c r="B319" s="67"/>
      <c r="C319" s="68"/>
      <c r="D319" s="68"/>
      <c r="E319" s="146"/>
      <c r="F319" s="147"/>
      <c r="G319" s="108"/>
      <c r="H319" s="85"/>
      <c r="I319" s="84">
        <v>2.4</v>
      </c>
      <c r="J319" s="85"/>
      <c r="K319" s="83"/>
      <c r="L319" s="83"/>
      <c r="M319" s="85"/>
      <c r="N319" s="104"/>
      <c r="O319" s="104"/>
      <c r="P319" s="107"/>
      <c r="Q319" s="83"/>
      <c r="R319" s="93">
        <v>0</v>
      </c>
      <c r="S319" s="29" t="s">
        <v>110</v>
      </c>
      <c r="T319" s="30"/>
      <c r="U319" s="31"/>
      <c r="V319" s="31"/>
      <c r="W319" s="31"/>
      <c r="X319" s="31"/>
      <c r="Y319" s="31"/>
      <c r="Z319" s="32" t="str">
        <f t="shared" si="5"/>
        <v/>
      </c>
      <c r="AA319" s="33">
        <v>0</v>
      </c>
      <c r="AB319" s="33">
        <v>0</v>
      </c>
      <c r="AC319" s="102"/>
      <c r="AD319" s="57"/>
      <c r="AE319" s="57"/>
      <c r="AF319" s="104"/>
      <c r="AG319" s="105"/>
      <c r="AH319" s="82"/>
      <c r="AI319" s="82"/>
      <c r="AJ319" s="98"/>
      <c r="AK319" s="100"/>
      <c r="AL319" s="98"/>
      <c r="AM319" s="80"/>
      <c r="AN319" s="80"/>
      <c r="AO319" s="80"/>
      <c r="AP319" s="80"/>
      <c r="AQ319" s="95"/>
      <c r="AR319" s="92"/>
      <c r="AS319" s="83"/>
    </row>
    <row r="320" spans="1:45" ht="15" hidden="1" customHeight="1">
      <c r="A320" s="86"/>
      <c r="B320" s="67"/>
      <c r="C320" s="68"/>
      <c r="D320" s="68"/>
      <c r="E320" s="146"/>
      <c r="F320" s="147"/>
      <c r="G320" s="108"/>
      <c r="H320" s="85"/>
      <c r="I320" s="84"/>
      <c r="J320" s="85"/>
      <c r="K320" s="83"/>
      <c r="L320" s="83"/>
      <c r="M320" s="85"/>
      <c r="N320" s="104"/>
      <c r="O320" s="104"/>
      <c r="P320" s="107"/>
      <c r="Q320" s="83"/>
      <c r="R320" s="60"/>
      <c r="S320" s="29" t="s">
        <v>111</v>
      </c>
      <c r="T320" s="30"/>
      <c r="U320" s="31"/>
      <c r="V320" s="31"/>
      <c r="W320" s="31"/>
      <c r="X320" s="31"/>
      <c r="Y320" s="31"/>
      <c r="Z320" s="32" t="str">
        <f t="shared" si="5"/>
        <v/>
      </c>
      <c r="AA320" s="33">
        <v>0</v>
      </c>
      <c r="AB320" s="33">
        <v>0</v>
      </c>
      <c r="AC320" s="102"/>
      <c r="AD320" s="57"/>
      <c r="AE320" s="57"/>
      <c r="AF320" s="104"/>
      <c r="AG320" s="105"/>
      <c r="AH320" s="82"/>
      <c r="AI320" s="82"/>
      <c r="AJ320" s="98"/>
      <c r="AK320" s="100"/>
      <c r="AL320" s="98"/>
      <c r="AM320" s="80"/>
      <c r="AN320" s="80"/>
      <c r="AO320" s="80"/>
      <c r="AP320" s="80"/>
      <c r="AQ320" s="95"/>
      <c r="AR320" s="115"/>
      <c r="AS320" s="119"/>
    </row>
    <row r="321" spans="1:45" ht="15" hidden="1" customHeight="1">
      <c r="A321" s="86"/>
      <c r="B321" s="67"/>
      <c r="C321" s="68"/>
      <c r="D321" s="68"/>
      <c r="E321" s="146"/>
      <c r="F321" s="147"/>
      <c r="G321" s="108"/>
      <c r="H321" s="85"/>
      <c r="I321" s="84"/>
      <c r="J321" s="85"/>
      <c r="K321" s="83"/>
      <c r="L321" s="83"/>
      <c r="M321" s="85"/>
      <c r="N321" s="104"/>
      <c r="O321" s="104"/>
      <c r="P321" s="107"/>
      <c r="Q321" s="83"/>
      <c r="R321" s="60"/>
      <c r="S321" s="29" t="s">
        <v>112</v>
      </c>
      <c r="T321" s="30"/>
      <c r="U321" s="31"/>
      <c r="V321" s="31"/>
      <c r="W321" s="31"/>
      <c r="X321" s="31"/>
      <c r="Y321" s="31"/>
      <c r="Z321" s="32" t="str">
        <f t="shared" si="5"/>
        <v/>
      </c>
      <c r="AA321" s="33">
        <v>0</v>
      </c>
      <c r="AB321" s="33">
        <v>0</v>
      </c>
      <c r="AC321" s="102"/>
      <c r="AD321" s="57"/>
      <c r="AE321" s="57"/>
      <c r="AF321" s="104"/>
      <c r="AG321" s="105"/>
      <c r="AH321" s="82"/>
      <c r="AI321" s="82"/>
      <c r="AJ321" s="98"/>
      <c r="AK321" s="100"/>
      <c r="AL321" s="98"/>
      <c r="AM321" s="80"/>
      <c r="AN321" s="80"/>
      <c r="AO321" s="80"/>
      <c r="AP321" s="80"/>
      <c r="AQ321" s="95"/>
      <c r="AR321" s="115"/>
      <c r="AS321" s="119"/>
    </row>
    <row r="322" spans="1:45" ht="15" hidden="1" customHeight="1">
      <c r="A322" s="86"/>
      <c r="B322" s="67"/>
      <c r="C322" s="68"/>
      <c r="D322" s="68"/>
      <c r="E322" s="146"/>
      <c r="F322" s="147"/>
      <c r="G322" s="108"/>
      <c r="H322" s="85"/>
      <c r="I322" s="84"/>
      <c r="J322" s="85"/>
      <c r="K322" s="83"/>
      <c r="L322" s="83"/>
      <c r="M322" s="85"/>
      <c r="N322" s="104"/>
      <c r="O322" s="104"/>
      <c r="P322" s="107"/>
      <c r="Q322" s="83"/>
      <c r="R322" s="60"/>
      <c r="S322" s="29" t="s">
        <v>113</v>
      </c>
      <c r="T322" s="30"/>
      <c r="U322" s="31"/>
      <c r="V322" s="31"/>
      <c r="W322" s="31"/>
      <c r="X322" s="31"/>
      <c r="Y322" s="31"/>
      <c r="Z322" s="32" t="str">
        <f t="shared" si="5"/>
        <v/>
      </c>
      <c r="AA322" s="33">
        <v>0</v>
      </c>
      <c r="AB322" s="33">
        <v>0</v>
      </c>
      <c r="AC322" s="102"/>
      <c r="AD322" s="57"/>
      <c r="AE322" s="57"/>
      <c r="AF322" s="104"/>
      <c r="AG322" s="105"/>
      <c r="AH322" s="82"/>
      <c r="AI322" s="82"/>
      <c r="AJ322" s="98"/>
      <c r="AK322" s="100"/>
      <c r="AL322" s="98"/>
      <c r="AM322" s="80"/>
      <c r="AN322" s="80"/>
      <c r="AO322" s="80"/>
      <c r="AP322" s="80"/>
      <c r="AQ322" s="95"/>
      <c r="AR322" s="115"/>
      <c r="AS322" s="119"/>
    </row>
    <row r="323" spans="1:45" ht="15" hidden="1" customHeight="1">
      <c r="A323" s="86"/>
      <c r="B323" s="67"/>
      <c r="C323" s="68"/>
      <c r="D323" s="68"/>
      <c r="E323" s="146"/>
      <c r="F323" s="147"/>
      <c r="G323" s="108"/>
      <c r="H323" s="85"/>
      <c r="I323" s="84"/>
      <c r="J323" s="85"/>
      <c r="K323" s="83"/>
      <c r="L323" s="83"/>
      <c r="M323" s="85"/>
      <c r="N323" s="104"/>
      <c r="O323" s="104"/>
      <c r="P323" s="107"/>
      <c r="Q323" s="83"/>
      <c r="R323" s="60"/>
      <c r="S323" s="29" t="s">
        <v>114</v>
      </c>
      <c r="T323" s="30"/>
      <c r="U323" s="31"/>
      <c r="V323" s="31"/>
      <c r="W323" s="31"/>
      <c r="X323" s="31"/>
      <c r="Y323" s="31"/>
      <c r="Z323" s="32" t="str">
        <f t="shared" si="5"/>
        <v/>
      </c>
      <c r="AA323" s="33">
        <v>0</v>
      </c>
      <c r="AB323" s="33">
        <v>0</v>
      </c>
      <c r="AC323" s="102"/>
      <c r="AD323" s="57"/>
      <c r="AE323" s="57"/>
      <c r="AF323" s="104"/>
      <c r="AG323" s="105"/>
      <c r="AH323" s="82"/>
      <c r="AI323" s="82"/>
      <c r="AJ323" s="98"/>
      <c r="AK323" s="100"/>
      <c r="AL323" s="98"/>
      <c r="AM323" s="80"/>
      <c r="AN323" s="80"/>
      <c r="AO323" s="80"/>
      <c r="AP323" s="80"/>
      <c r="AQ323" s="95"/>
      <c r="AR323" s="115"/>
      <c r="AS323" s="119"/>
    </row>
    <row r="324" spans="1:45" ht="15" hidden="1" customHeight="1">
      <c r="A324" s="86"/>
      <c r="B324" s="67"/>
      <c r="C324" s="68"/>
      <c r="D324" s="68"/>
      <c r="E324" s="146"/>
      <c r="F324" s="147"/>
      <c r="G324" s="108"/>
      <c r="H324" s="85"/>
      <c r="I324" s="84">
        <v>2.5</v>
      </c>
      <c r="J324" s="85"/>
      <c r="K324" s="83"/>
      <c r="L324" s="83"/>
      <c r="M324" s="85"/>
      <c r="N324" s="104"/>
      <c r="O324" s="104"/>
      <c r="P324" s="107"/>
      <c r="Q324" s="83"/>
      <c r="R324" s="93">
        <v>0</v>
      </c>
      <c r="S324" s="29" t="s">
        <v>115</v>
      </c>
      <c r="T324" s="30"/>
      <c r="U324" s="31"/>
      <c r="V324" s="31"/>
      <c r="W324" s="31"/>
      <c r="X324" s="31"/>
      <c r="Y324" s="31"/>
      <c r="Z324" s="32" t="str">
        <f t="shared" si="5"/>
        <v/>
      </c>
      <c r="AA324" s="33">
        <v>0</v>
      </c>
      <c r="AB324" s="33">
        <v>0</v>
      </c>
      <c r="AC324" s="102"/>
      <c r="AD324" s="57"/>
      <c r="AE324" s="57"/>
      <c r="AF324" s="104"/>
      <c r="AG324" s="105"/>
      <c r="AH324" s="82"/>
      <c r="AI324" s="82"/>
      <c r="AJ324" s="98"/>
      <c r="AK324" s="100"/>
      <c r="AL324" s="98"/>
      <c r="AM324" s="80"/>
      <c r="AN324" s="80"/>
      <c r="AO324" s="80"/>
      <c r="AP324" s="80"/>
      <c r="AQ324" s="95"/>
      <c r="AR324" s="92"/>
      <c r="AS324" s="83"/>
    </row>
    <row r="325" spans="1:45" ht="15" hidden="1" customHeight="1">
      <c r="A325" s="86"/>
      <c r="B325" s="67"/>
      <c r="C325" s="68"/>
      <c r="D325" s="68"/>
      <c r="E325" s="146"/>
      <c r="F325" s="147"/>
      <c r="G325" s="108"/>
      <c r="H325" s="85"/>
      <c r="I325" s="84"/>
      <c r="J325" s="85"/>
      <c r="K325" s="83"/>
      <c r="L325" s="83"/>
      <c r="M325" s="85"/>
      <c r="N325" s="104"/>
      <c r="O325" s="104"/>
      <c r="P325" s="107"/>
      <c r="Q325" s="83"/>
      <c r="R325" s="60"/>
      <c r="S325" s="29" t="s">
        <v>116</v>
      </c>
      <c r="T325" s="30"/>
      <c r="U325" s="31"/>
      <c r="V325" s="31"/>
      <c r="W325" s="31"/>
      <c r="X325" s="31"/>
      <c r="Y325" s="31"/>
      <c r="Z325" s="32" t="str">
        <f t="shared" ref="Z325:Z388" si="6">IF($T325&lt;&gt;"",IF(AND(V325="SI",W325="SI",X325="SI",Y325="SI"),"Suficiente",IF(OR(V325="NO",W325="NO",X325="NO",Y325="NO"),"Deficiente",IF(OR(V325="",W325="",X325="",Y325=""),"Falta Valorar el Control",""))),"")</f>
        <v/>
      </c>
      <c r="AA325" s="33">
        <v>0</v>
      </c>
      <c r="AB325" s="33">
        <v>0</v>
      </c>
      <c r="AC325" s="102"/>
      <c r="AD325" s="57"/>
      <c r="AE325" s="57"/>
      <c r="AF325" s="104"/>
      <c r="AG325" s="105"/>
      <c r="AH325" s="82"/>
      <c r="AI325" s="82"/>
      <c r="AJ325" s="98"/>
      <c r="AK325" s="100"/>
      <c r="AL325" s="98"/>
      <c r="AM325" s="80"/>
      <c r="AN325" s="80"/>
      <c r="AO325" s="80"/>
      <c r="AP325" s="80"/>
      <c r="AQ325" s="95"/>
      <c r="AR325" s="115"/>
      <c r="AS325" s="119"/>
    </row>
    <row r="326" spans="1:45" ht="15" hidden="1" customHeight="1">
      <c r="A326" s="86"/>
      <c r="B326" s="67"/>
      <c r="C326" s="68"/>
      <c r="D326" s="68"/>
      <c r="E326" s="146"/>
      <c r="F326" s="147"/>
      <c r="G326" s="108"/>
      <c r="H326" s="85"/>
      <c r="I326" s="84"/>
      <c r="J326" s="85"/>
      <c r="K326" s="83"/>
      <c r="L326" s="83"/>
      <c r="M326" s="85"/>
      <c r="N326" s="104"/>
      <c r="O326" s="104"/>
      <c r="P326" s="107"/>
      <c r="Q326" s="83"/>
      <c r="R326" s="60"/>
      <c r="S326" s="29" t="s">
        <v>117</v>
      </c>
      <c r="T326" s="30"/>
      <c r="U326" s="31"/>
      <c r="V326" s="31"/>
      <c r="W326" s="31"/>
      <c r="X326" s="31"/>
      <c r="Y326" s="31"/>
      <c r="Z326" s="32" t="str">
        <f t="shared" si="6"/>
        <v/>
      </c>
      <c r="AA326" s="33">
        <v>0</v>
      </c>
      <c r="AB326" s="33">
        <v>0</v>
      </c>
      <c r="AC326" s="102"/>
      <c r="AD326" s="57"/>
      <c r="AE326" s="57"/>
      <c r="AF326" s="104"/>
      <c r="AG326" s="105"/>
      <c r="AH326" s="82"/>
      <c r="AI326" s="82"/>
      <c r="AJ326" s="98"/>
      <c r="AK326" s="100"/>
      <c r="AL326" s="98"/>
      <c r="AM326" s="80"/>
      <c r="AN326" s="80"/>
      <c r="AO326" s="80"/>
      <c r="AP326" s="80"/>
      <c r="AQ326" s="95"/>
      <c r="AR326" s="115"/>
      <c r="AS326" s="119"/>
    </row>
    <row r="327" spans="1:45" ht="15" hidden="1" customHeight="1">
      <c r="A327" s="86"/>
      <c r="B327" s="67"/>
      <c r="C327" s="68"/>
      <c r="D327" s="68"/>
      <c r="E327" s="146"/>
      <c r="F327" s="147"/>
      <c r="G327" s="108"/>
      <c r="H327" s="85"/>
      <c r="I327" s="84"/>
      <c r="J327" s="85"/>
      <c r="K327" s="83"/>
      <c r="L327" s="83"/>
      <c r="M327" s="85"/>
      <c r="N327" s="104"/>
      <c r="O327" s="104"/>
      <c r="P327" s="107"/>
      <c r="Q327" s="83"/>
      <c r="R327" s="60"/>
      <c r="S327" s="29" t="s">
        <v>118</v>
      </c>
      <c r="T327" s="30"/>
      <c r="U327" s="31"/>
      <c r="V327" s="31"/>
      <c r="W327" s="31"/>
      <c r="X327" s="31"/>
      <c r="Y327" s="31"/>
      <c r="Z327" s="32" t="str">
        <f t="shared" si="6"/>
        <v/>
      </c>
      <c r="AA327" s="33">
        <v>0</v>
      </c>
      <c r="AB327" s="33">
        <v>0</v>
      </c>
      <c r="AC327" s="102"/>
      <c r="AD327" s="57"/>
      <c r="AE327" s="57"/>
      <c r="AF327" s="104"/>
      <c r="AG327" s="105"/>
      <c r="AH327" s="82"/>
      <c r="AI327" s="82"/>
      <c r="AJ327" s="98"/>
      <c r="AK327" s="100"/>
      <c r="AL327" s="98"/>
      <c r="AM327" s="80"/>
      <c r="AN327" s="80"/>
      <c r="AO327" s="80"/>
      <c r="AP327" s="80"/>
      <c r="AQ327" s="95"/>
      <c r="AR327" s="115"/>
      <c r="AS327" s="119"/>
    </row>
    <row r="328" spans="1:45" ht="15" hidden="1" customHeight="1">
      <c r="A328" s="86"/>
      <c r="B328" s="67"/>
      <c r="C328" s="68"/>
      <c r="D328" s="68"/>
      <c r="E328" s="146"/>
      <c r="F328" s="147"/>
      <c r="G328" s="108"/>
      <c r="H328" s="85"/>
      <c r="I328" s="84"/>
      <c r="J328" s="85"/>
      <c r="K328" s="83"/>
      <c r="L328" s="83"/>
      <c r="M328" s="85"/>
      <c r="N328" s="104"/>
      <c r="O328" s="104"/>
      <c r="P328" s="107"/>
      <c r="Q328" s="83"/>
      <c r="R328" s="60"/>
      <c r="S328" s="29" t="s">
        <v>119</v>
      </c>
      <c r="T328" s="30"/>
      <c r="U328" s="31"/>
      <c r="V328" s="31"/>
      <c r="W328" s="31"/>
      <c r="X328" s="31"/>
      <c r="Y328" s="31"/>
      <c r="Z328" s="32" t="str">
        <f t="shared" si="6"/>
        <v/>
      </c>
      <c r="AA328" s="33">
        <v>0</v>
      </c>
      <c r="AB328" s="33">
        <v>0</v>
      </c>
      <c r="AC328" s="102"/>
      <c r="AD328" s="57"/>
      <c r="AE328" s="57"/>
      <c r="AF328" s="104"/>
      <c r="AG328" s="105"/>
      <c r="AH328" s="82"/>
      <c r="AI328" s="82"/>
      <c r="AJ328" s="98"/>
      <c r="AK328" s="100"/>
      <c r="AL328" s="98"/>
      <c r="AM328" s="80"/>
      <c r="AN328" s="80"/>
      <c r="AO328" s="80"/>
      <c r="AP328" s="80"/>
      <c r="AQ328" s="95"/>
      <c r="AR328" s="115"/>
      <c r="AS328" s="119"/>
    </row>
    <row r="329" spans="1:45" ht="15" customHeight="1">
      <c r="A329" s="66" t="s">
        <v>377</v>
      </c>
      <c r="B329" s="67" t="s">
        <v>322</v>
      </c>
      <c r="C329" s="67" t="s">
        <v>43</v>
      </c>
      <c r="D329" s="67" t="s">
        <v>783</v>
      </c>
      <c r="E329" s="111" t="s">
        <v>784</v>
      </c>
      <c r="F329" s="67" t="s">
        <v>46</v>
      </c>
      <c r="G329" s="91" t="s">
        <v>164</v>
      </c>
      <c r="H329" s="85"/>
      <c r="I329" s="61">
        <v>3.1</v>
      </c>
      <c r="J329" s="110" t="s">
        <v>785</v>
      </c>
      <c r="K329" s="58" t="s">
        <v>137</v>
      </c>
      <c r="L329" s="58" t="s">
        <v>62</v>
      </c>
      <c r="M329" s="110" t="s">
        <v>786</v>
      </c>
      <c r="N329" s="63">
        <v>5</v>
      </c>
      <c r="O329" s="63">
        <v>6</v>
      </c>
      <c r="P329" s="89" t="str">
        <f>IF(AND(N329&lt;&gt;"",O329&lt;&gt;""),IF(AND(N329&gt;5,O329&gt;5),"I",IF(AND(N329&lt;=5,O329&gt;5),"II",IF(AND(N329&gt;5,O329&lt;=5),"IV",IF(AND(N329&lt;=5,O329&lt;=5),"III")))),"")</f>
        <v>II</v>
      </c>
      <c r="Q329" s="58" t="s">
        <v>55</v>
      </c>
      <c r="R329" s="59">
        <v>3</v>
      </c>
      <c r="S329" s="29" t="s">
        <v>124</v>
      </c>
      <c r="T329" s="30" t="s">
        <v>212</v>
      </c>
      <c r="U329" s="31" t="s">
        <v>54</v>
      </c>
      <c r="V329" s="31" t="s">
        <v>51</v>
      </c>
      <c r="W329" s="31" t="s">
        <v>51</v>
      </c>
      <c r="X329" s="31" t="s">
        <v>51</v>
      </c>
      <c r="Y329" s="31" t="s">
        <v>51</v>
      </c>
      <c r="Z329" s="32" t="str">
        <f t="shared" si="6"/>
        <v>Suficiente</v>
      </c>
      <c r="AA329" s="33">
        <v>1</v>
      </c>
      <c r="AB329" s="33">
        <v>0</v>
      </c>
      <c r="AC329" s="54" t="str">
        <f>IF(SUM(R329:R353)&gt;=1,IF((SUM(R329:R353)/COUNTA(Q329:Q353))=1,IF(SUM(AA329:AA353)&gt;=1,IF(SUM(AA329:AA353)/(SUM(AA329:AA353)+SUM(AB329:AB353))=100%,"SI","NO"),"NO"),"NO"),"")</f>
        <v>NO</v>
      </c>
      <c r="AD329" s="56" t="str">
        <f>IF($N329=1,"b","")</f>
        <v/>
      </c>
      <c r="AE329" s="56" t="str">
        <f>IF($O329=1,"b","")</f>
        <v/>
      </c>
      <c r="AF329" s="63">
        <v>5</v>
      </c>
      <c r="AG329" s="63">
        <v>6</v>
      </c>
      <c r="AH329" s="81">
        <v>0</v>
      </c>
      <c r="AI329" s="81">
        <v>0</v>
      </c>
      <c r="AJ329" s="77">
        <v>1</v>
      </c>
      <c r="AK329" s="77">
        <v>1</v>
      </c>
      <c r="AL329" s="77">
        <v>2</v>
      </c>
      <c r="AM329" s="79" t="str">
        <f>IF($AL329&gt;=2,IF(AND($AF329="",$AG329=""),"",IF(AND($AF329&gt;5,$AG329&gt;5),"I","")),"")</f>
        <v/>
      </c>
      <c r="AN329" s="79" t="str">
        <f>IF($AL329&gt;=2,IF(AND($AF329="",$AG329=""),"",IF(AND($AF329&lt;6,$AG329&gt;5),"II","")),"")</f>
        <v>II</v>
      </c>
      <c r="AO329" s="79" t="str">
        <f>IF($AL329&gt;=2,IF(AND($AF329="",$AG329=""),"",IF(AND($AF329&lt;6,$AG329&lt;6),"III","")),"")</f>
        <v/>
      </c>
      <c r="AP329" s="79" t="str">
        <f>IF($AL329&gt;=2,IF(AND($AF329="",$AG329=""),"",IF(AND($AF329&gt;5,$AG329&lt;6),"IV","")),"")</f>
        <v/>
      </c>
      <c r="AQ329" s="76" t="s">
        <v>56</v>
      </c>
      <c r="AR329" s="113" t="s">
        <v>787</v>
      </c>
      <c r="AS329" s="58">
        <v>100</v>
      </c>
    </row>
    <row r="330" spans="1:45" ht="15" customHeight="1">
      <c r="A330" s="66"/>
      <c r="B330" s="67"/>
      <c r="C330" s="67"/>
      <c r="D330" s="67"/>
      <c r="E330" s="111"/>
      <c r="F330" s="67"/>
      <c r="G330" s="91"/>
      <c r="H330" s="85"/>
      <c r="I330" s="61"/>
      <c r="J330" s="110"/>
      <c r="K330" s="58"/>
      <c r="L330" s="58"/>
      <c r="M330" s="110"/>
      <c r="N330" s="63"/>
      <c r="O330" s="63"/>
      <c r="P330" s="90"/>
      <c r="Q330" s="58"/>
      <c r="R330" s="60"/>
      <c r="S330" s="29" t="s">
        <v>126</v>
      </c>
      <c r="T330" s="30"/>
      <c r="U330" s="31"/>
      <c r="V330" s="31"/>
      <c r="W330" s="31"/>
      <c r="X330" s="31"/>
      <c r="Y330" s="31"/>
      <c r="Z330" s="32" t="str">
        <f t="shared" si="6"/>
        <v/>
      </c>
      <c r="AA330" s="33">
        <v>0</v>
      </c>
      <c r="AB330" s="33">
        <v>0</v>
      </c>
      <c r="AC330" s="109"/>
      <c r="AD330" s="57"/>
      <c r="AE330" s="57"/>
      <c r="AF330" s="63"/>
      <c r="AG330" s="63"/>
      <c r="AH330" s="82"/>
      <c r="AI330" s="82"/>
      <c r="AJ330" s="78"/>
      <c r="AK330" s="78"/>
      <c r="AL330" s="78"/>
      <c r="AM330" s="80"/>
      <c r="AN330" s="80"/>
      <c r="AO330" s="80"/>
      <c r="AP330" s="80"/>
      <c r="AQ330" s="76"/>
      <c r="AR330" s="114"/>
      <c r="AS330" s="118"/>
    </row>
    <row r="331" spans="1:45" ht="15" customHeight="1">
      <c r="A331" s="66"/>
      <c r="B331" s="67"/>
      <c r="C331" s="67"/>
      <c r="D331" s="67"/>
      <c r="E331" s="111"/>
      <c r="F331" s="67"/>
      <c r="G331" s="91"/>
      <c r="H331" s="85"/>
      <c r="I331" s="61"/>
      <c r="J331" s="110"/>
      <c r="K331" s="58"/>
      <c r="L331" s="58"/>
      <c r="M331" s="110"/>
      <c r="N331" s="63"/>
      <c r="O331" s="63"/>
      <c r="P331" s="90"/>
      <c r="Q331" s="58"/>
      <c r="R331" s="60"/>
      <c r="S331" s="29" t="s">
        <v>127</v>
      </c>
      <c r="T331" s="30"/>
      <c r="U331" s="31"/>
      <c r="V331" s="31"/>
      <c r="W331" s="31"/>
      <c r="X331" s="31"/>
      <c r="Y331" s="31"/>
      <c r="Z331" s="32" t="str">
        <f t="shared" si="6"/>
        <v/>
      </c>
      <c r="AA331" s="33">
        <v>0</v>
      </c>
      <c r="AB331" s="33">
        <v>0</v>
      </c>
      <c r="AC331" s="109"/>
      <c r="AD331" s="57"/>
      <c r="AE331" s="57"/>
      <c r="AF331" s="63"/>
      <c r="AG331" s="63"/>
      <c r="AH331" s="82"/>
      <c r="AI331" s="82"/>
      <c r="AJ331" s="78"/>
      <c r="AK331" s="78"/>
      <c r="AL331" s="78"/>
      <c r="AM331" s="80"/>
      <c r="AN331" s="80"/>
      <c r="AO331" s="80"/>
      <c r="AP331" s="80"/>
      <c r="AQ331" s="76"/>
      <c r="AR331" s="114"/>
      <c r="AS331" s="118"/>
    </row>
    <row r="332" spans="1:45" ht="15" customHeight="1">
      <c r="A332" s="66"/>
      <c r="B332" s="67"/>
      <c r="C332" s="67"/>
      <c r="D332" s="67"/>
      <c r="E332" s="111"/>
      <c r="F332" s="67"/>
      <c r="G332" s="91"/>
      <c r="H332" s="85"/>
      <c r="I332" s="61"/>
      <c r="J332" s="110"/>
      <c r="K332" s="58"/>
      <c r="L332" s="58"/>
      <c r="M332" s="110"/>
      <c r="N332" s="63"/>
      <c r="O332" s="63"/>
      <c r="P332" s="90"/>
      <c r="Q332" s="58"/>
      <c r="R332" s="60"/>
      <c r="S332" s="29" t="s">
        <v>128</v>
      </c>
      <c r="T332" s="30"/>
      <c r="U332" s="31"/>
      <c r="V332" s="31"/>
      <c r="W332" s="31"/>
      <c r="X332" s="31"/>
      <c r="Y332" s="31"/>
      <c r="Z332" s="32" t="str">
        <f t="shared" si="6"/>
        <v/>
      </c>
      <c r="AA332" s="33">
        <v>0</v>
      </c>
      <c r="AB332" s="33">
        <v>0</v>
      </c>
      <c r="AC332" s="109"/>
      <c r="AD332" s="57"/>
      <c r="AE332" s="57"/>
      <c r="AF332" s="63"/>
      <c r="AG332" s="63"/>
      <c r="AH332" s="82"/>
      <c r="AI332" s="82"/>
      <c r="AJ332" s="78"/>
      <c r="AK332" s="78"/>
      <c r="AL332" s="78"/>
      <c r="AM332" s="80"/>
      <c r="AN332" s="80"/>
      <c r="AO332" s="80"/>
      <c r="AP332" s="80"/>
      <c r="AQ332" s="76"/>
      <c r="AR332" s="114"/>
      <c r="AS332" s="118"/>
    </row>
    <row r="333" spans="1:45" ht="50.25" customHeight="1">
      <c r="A333" s="66"/>
      <c r="B333" s="67"/>
      <c r="C333" s="67"/>
      <c r="D333" s="67"/>
      <c r="E333" s="111"/>
      <c r="F333" s="67"/>
      <c r="G333" s="91"/>
      <c r="H333" s="85"/>
      <c r="I333" s="61"/>
      <c r="J333" s="110"/>
      <c r="K333" s="58"/>
      <c r="L333" s="58"/>
      <c r="M333" s="110"/>
      <c r="N333" s="63"/>
      <c r="O333" s="63"/>
      <c r="P333" s="90"/>
      <c r="Q333" s="58"/>
      <c r="R333" s="60"/>
      <c r="S333" s="29" t="s">
        <v>129</v>
      </c>
      <c r="T333" s="30"/>
      <c r="U333" s="31"/>
      <c r="V333" s="31"/>
      <c r="W333" s="31"/>
      <c r="X333" s="31"/>
      <c r="Y333" s="31"/>
      <c r="Z333" s="32" t="str">
        <f t="shared" si="6"/>
        <v/>
      </c>
      <c r="AA333" s="33">
        <v>0</v>
      </c>
      <c r="AB333" s="33">
        <v>0</v>
      </c>
      <c r="AC333" s="109"/>
      <c r="AD333" s="57"/>
      <c r="AE333" s="57"/>
      <c r="AF333" s="63"/>
      <c r="AG333" s="63"/>
      <c r="AH333" s="82"/>
      <c r="AI333" s="82"/>
      <c r="AJ333" s="78"/>
      <c r="AK333" s="78"/>
      <c r="AL333" s="78"/>
      <c r="AM333" s="80"/>
      <c r="AN333" s="80"/>
      <c r="AO333" s="80"/>
      <c r="AP333" s="80"/>
      <c r="AQ333" s="76"/>
      <c r="AR333" s="114"/>
      <c r="AS333" s="118"/>
    </row>
    <row r="334" spans="1:45" ht="15" hidden="1" customHeight="1">
      <c r="A334" s="66"/>
      <c r="B334" s="67"/>
      <c r="C334" s="67"/>
      <c r="D334" s="67"/>
      <c r="E334" s="111"/>
      <c r="F334" s="67"/>
      <c r="G334" s="91"/>
      <c r="H334" s="85"/>
      <c r="I334" s="61">
        <v>3.2</v>
      </c>
      <c r="J334" s="110"/>
      <c r="K334" s="58"/>
      <c r="L334" s="58"/>
      <c r="M334" s="110"/>
      <c r="N334" s="63"/>
      <c r="O334" s="63"/>
      <c r="P334" s="90"/>
      <c r="Q334" s="58"/>
      <c r="R334" s="59">
        <v>0</v>
      </c>
      <c r="S334" s="29" t="s">
        <v>131</v>
      </c>
      <c r="T334" s="30"/>
      <c r="U334" s="31"/>
      <c r="V334" s="31"/>
      <c r="W334" s="31"/>
      <c r="X334" s="31"/>
      <c r="Y334" s="31"/>
      <c r="Z334" s="32" t="str">
        <f t="shared" si="6"/>
        <v/>
      </c>
      <c r="AA334" s="33">
        <v>0</v>
      </c>
      <c r="AB334" s="33">
        <v>0</v>
      </c>
      <c r="AC334" s="109"/>
      <c r="AD334" s="57"/>
      <c r="AE334" s="57"/>
      <c r="AF334" s="63"/>
      <c r="AG334" s="63"/>
      <c r="AH334" s="82"/>
      <c r="AI334" s="82"/>
      <c r="AJ334" s="78"/>
      <c r="AK334" s="78"/>
      <c r="AL334" s="78"/>
      <c r="AM334" s="80"/>
      <c r="AN334" s="80"/>
      <c r="AO334" s="80"/>
      <c r="AP334" s="80"/>
      <c r="AQ334" s="76"/>
      <c r="AR334" s="113"/>
      <c r="AS334" s="58"/>
    </row>
    <row r="335" spans="1:45" ht="15" hidden="1" customHeight="1">
      <c r="A335" s="66"/>
      <c r="B335" s="67"/>
      <c r="C335" s="67"/>
      <c r="D335" s="67"/>
      <c r="E335" s="111"/>
      <c r="F335" s="67"/>
      <c r="G335" s="91"/>
      <c r="H335" s="85"/>
      <c r="I335" s="61"/>
      <c r="J335" s="110"/>
      <c r="K335" s="58"/>
      <c r="L335" s="58"/>
      <c r="M335" s="110"/>
      <c r="N335" s="63"/>
      <c r="O335" s="63"/>
      <c r="P335" s="90"/>
      <c r="Q335" s="58"/>
      <c r="R335" s="60"/>
      <c r="S335" s="29" t="s">
        <v>133</v>
      </c>
      <c r="T335" s="30"/>
      <c r="U335" s="31"/>
      <c r="V335" s="31"/>
      <c r="W335" s="31"/>
      <c r="X335" s="31"/>
      <c r="Y335" s="31"/>
      <c r="Z335" s="32" t="str">
        <f t="shared" si="6"/>
        <v/>
      </c>
      <c r="AA335" s="33">
        <v>0</v>
      </c>
      <c r="AB335" s="33">
        <v>0</v>
      </c>
      <c r="AC335" s="109"/>
      <c r="AD335" s="57"/>
      <c r="AE335" s="57"/>
      <c r="AF335" s="63"/>
      <c r="AG335" s="63"/>
      <c r="AH335" s="82"/>
      <c r="AI335" s="82"/>
      <c r="AJ335" s="78"/>
      <c r="AK335" s="78"/>
      <c r="AL335" s="78"/>
      <c r="AM335" s="80"/>
      <c r="AN335" s="80"/>
      <c r="AO335" s="80"/>
      <c r="AP335" s="80"/>
      <c r="AQ335" s="76"/>
      <c r="AR335" s="114"/>
      <c r="AS335" s="118"/>
    </row>
    <row r="336" spans="1:45" ht="15" hidden="1" customHeight="1">
      <c r="A336" s="66"/>
      <c r="B336" s="67"/>
      <c r="C336" s="67"/>
      <c r="D336" s="67"/>
      <c r="E336" s="111"/>
      <c r="F336" s="67"/>
      <c r="G336" s="91"/>
      <c r="H336" s="85"/>
      <c r="I336" s="61"/>
      <c r="J336" s="110"/>
      <c r="K336" s="58"/>
      <c r="L336" s="58"/>
      <c r="M336" s="110"/>
      <c r="N336" s="63"/>
      <c r="O336" s="63"/>
      <c r="P336" s="90"/>
      <c r="Q336" s="58"/>
      <c r="R336" s="60"/>
      <c r="S336" s="29" t="s">
        <v>134</v>
      </c>
      <c r="T336" s="30"/>
      <c r="U336" s="31"/>
      <c r="V336" s="31"/>
      <c r="W336" s="31"/>
      <c r="X336" s="31"/>
      <c r="Y336" s="31"/>
      <c r="Z336" s="32" t="str">
        <f t="shared" si="6"/>
        <v/>
      </c>
      <c r="AA336" s="33">
        <v>0</v>
      </c>
      <c r="AB336" s="33">
        <v>0</v>
      </c>
      <c r="AC336" s="109"/>
      <c r="AD336" s="57"/>
      <c r="AE336" s="57"/>
      <c r="AF336" s="63"/>
      <c r="AG336" s="63"/>
      <c r="AH336" s="82"/>
      <c r="AI336" s="82"/>
      <c r="AJ336" s="78"/>
      <c r="AK336" s="78"/>
      <c r="AL336" s="78"/>
      <c r="AM336" s="80"/>
      <c r="AN336" s="80"/>
      <c r="AO336" s="80"/>
      <c r="AP336" s="80"/>
      <c r="AQ336" s="76"/>
      <c r="AR336" s="114"/>
      <c r="AS336" s="118"/>
    </row>
    <row r="337" spans="1:45" ht="15" hidden="1" customHeight="1">
      <c r="A337" s="66"/>
      <c r="B337" s="67"/>
      <c r="C337" s="67"/>
      <c r="D337" s="67"/>
      <c r="E337" s="111"/>
      <c r="F337" s="67"/>
      <c r="G337" s="91"/>
      <c r="H337" s="85"/>
      <c r="I337" s="61"/>
      <c r="J337" s="110"/>
      <c r="K337" s="58"/>
      <c r="L337" s="58"/>
      <c r="M337" s="110"/>
      <c r="N337" s="63"/>
      <c r="O337" s="63"/>
      <c r="P337" s="90"/>
      <c r="Q337" s="58"/>
      <c r="R337" s="60"/>
      <c r="S337" s="29" t="s">
        <v>135</v>
      </c>
      <c r="T337" s="30"/>
      <c r="U337" s="31"/>
      <c r="V337" s="31"/>
      <c r="W337" s="31"/>
      <c r="X337" s="31"/>
      <c r="Y337" s="31"/>
      <c r="Z337" s="32" t="str">
        <f t="shared" si="6"/>
        <v/>
      </c>
      <c r="AA337" s="33">
        <v>0</v>
      </c>
      <c r="AB337" s="33">
        <v>0</v>
      </c>
      <c r="AC337" s="109"/>
      <c r="AD337" s="57"/>
      <c r="AE337" s="57"/>
      <c r="AF337" s="63"/>
      <c r="AG337" s="63"/>
      <c r="AH337" s="82"/>
      <c r="AI337" s="82"/>
      <c r="AJ337" s="78"/>
      <c r="AK337" s="78"/>
      <c r="AL337" s="78"/>
      <c r="AM337" s="80"/>
      <c r="AN337" s="80"/>
      <c r="AO337" s="80"/>
      <c r="AP337" s="80"/>
      <c r="AQ337" s="76"/>
      <c r="AR337" s="114"/>
      <c r="AS337" s="118"/>
    </row>
    <row r="338" spans="1:45" ht="15" hidden="1" customHeight="1">
      <c r="A338" s="66"/>
      <c r="B338" s="67"/>
      <c r="C338" s="67"/>
      <c r="D338" s="67"/>
      <c r="E338" s="111"/>
      <c r="F338" s="67"/>
      <c r="G338" s="91"/>
      <c r="H338" s="85"/>
      <c r="I338" s="61"/>
      <c r="J338" s="110"/>
      <c r="K338" s="58"/>
      <c r="L338" s="58"/>
      <c r="M338" s="110"/>
      <c r="N338" s="63"/>
      <c r="O338" s="63"/>
      <c r="P338" s="90"/>
      <c r="Q338" s="58"/>
      <c r="R338" s="60"/>
      <c r="S338" s="29" t="s">
        <v>136</v>
      </c>
      <c r="T338" s="30"/>
      <c r="U338" s="31"/>
      <c r="V338" s="31"/>
      <c r="W338" s="31"/>
      <c r="X338" s="31"/>
      <c r="Y338" s="31"/>
      <c r="Z338" s="32" t="str">
        <f t="shared" si="6"/>
        <v/>
      </c>
      <c r="AA338" s="33">
        <v>0</v>
      </c>
      <c r="AB338" s="33">
        <v>0</v>
      </c>
      <c r="AC338" s="109"/>
      <c r="AD338" s="57"/>
      <c r="AE338" s="57"/>
      <c r="AF338" s="63"/>
      <c r="AG338" s="63"/>
      <c r="AH338" s="82"/>
      <c r="AI338" s="82"/>
      <c r="AJ338" s="78"/>
      <c r="AK338" s="78"/>
      <c r="AL338" s="78"/>
      <c r="AM338" s="80"/>
      <c r="AN338" s="80"/>
      <c r="AO338" s="80"/>
      <c r="AP338" s="80"/>
      <c r="AQ338" s="76"/>
      <c r="AR338" s="114"/>
      <c r="AS338" s="118"/>
    </row>
    <row r="339" spans="1:45" ht="1.5" hidden="1" customHeight="1">
      <c r="A339" s="66"/>
      <c r="B339" s="67"/>
      <c r="C339" s="67"/>
      <c r="D339" s="67"/>
      <c r="E339" s="111"/>
      <c r="F339" s="67"/>
      <c r="G339" s="91"/>
      <c r="H339" s="85"/>
      <c r="I339" s="61">
        <v>3.3</v>
      </c>
      <c r="J339" s="110"/>
      <c r="K339" s="58"/>
      <c r="L339" s="58"/>
      <c r="M339" s="110"/>
      <c r="N339" s="63"/>
      <c r="O339" s="63"/>
      <c r="P339" s="90"/>
      <c r="Q339" s="58"/>
      <c r="R339" s="59">
        <v>0</v>
      </c>
      <c r="S339" s="29" t="s">
        <v>138</v>
      </c>
      <c r="T339" s="30"/>
      <c r="U339" s="31"/>
      <c r="V339" s="31"/>
      <c r="W339" s="31"/>
      <c r="X339" s="31"/>
      <c r="Y339" s="31"/>
      <c r="Z339" s="32" t="str">
        <f t="shared" si="6"/>
        <v/>
      </c>
      <c r="AA339" s="33">
        <v>0</v>
      </c>
      <c r="AB339" s="33">
        <v>0</v>
      </c>
      <c r="AC339" s="109"/>
      <c r="AD339" s="57"/>
      <c r="AE339" s="57"/>
      <c r="AF339" s="63"/>
      <c r="AG339" s="63"/>
      <c r="AH339" s="82"/>
      <c r="AI339" s="82"/>
      <c r="AJ339" s="78"/>
      <c r="AK339" s="78"/>
      <c r="AL339" s="78"/>
      <c r="AM339" s="80"/>
      <c r="AN339" s="80"/>
      <c r="AO339" s="80"/>
      <c r="AP339" s="80"/>
      <c r="AQ339" s="76"/>
      <c r="AR339" s="113"/>
      <c r="AS339" s="58"/>
    </row>
    <row r="340" spans="1:45" ht="15" hidden="1" customHeight="1">
      <c r="A340" s="66"/>
      <c r="B340" s="67"/>
      <c r="C340" s="67"/>
      <c r="D340" s="67"/>
      <c r="E340" s="111"/>
      <c r="F340" s="67"/>
      <c r="G340" s="91"/>
      <c r="H340" s="85"/>
      <c r="I340" s="61"/>
      <c r="J340" s="110"/>
      <c r="K340" s="58"/>
      <c r="L340" s="58"/>
      <c r="M340" s="110"/>
      <c r="N340" s="63"/>
      <c r="O340" s="63"/>
      <c r="P340" s="90"/>
      <c r="Q340" s="58"/>
      <c r="R340" s="60"/>
      <c r="S340" s="29" t="s">
        <v>140</v>
      </c>
      <c r="T340" s="30"/>
      <c r="U340" s="31"/>
      <c r="V340" s="31"/>
      <c r="W340" s="31"/>
      <c r="X340" s="31"/>
      <c r="Y340" s="31"/>
      <c r="Z340" s="32" t="str">
        <f t="shared" si="6"/>
        <v/>
      </c>
      <c r="AA340" s="33">
        <v>0</v>
      </c>
      <c r="AB340" s="33">
        <v>0</v>
      </c>
      <c r="AC340" s="109"/>
      <c r="AD340" s="57"/>
      <c r="AE340" s="57"/>
      <c r="AF340" s="63"/>
      <c r="AG340" s="63"/>
      <c r="AH340" s="82"/>
      <c r="AI340" s="82"/>
      <c r="AJ340" s="78"/>
      <c r="AK340" s="78"/>
      <c r="AL340" s="78"/>
      <c r="AM340" s="80"/>
      <c r="AN340" s="80"/>
      <c r="AO340" s="80"/>
      <c r="AP340" s="80"/>
      <c r="AQ340" s="76"/>
      <c r="AR340" s="114"/>
      <c r="AS340" s="118"/>
    </row>
    <row r="341" spans="1:45" ht="15" hidden="1" customHeight="1">
      <c r="A341" s="66"/>
      <c r="B341" s="67"/>
      <c r="C341" s="67"/>
      <c r="D341" s="67"/>
      <c r="E341" s="111"/>
      <c r="F341" s="67"/>
      <c r="G341" s="91"/>
      <c r="H341" s="85"/>
      <c r="I341" s="61"/>
      <c r="J341" s="110"/>
      <c r="K341" s="58"/>
      <c r="L341" s="58"/>
      <c r="M341" s="110"/>
      <c r="N341" s="63"/>
      <c r="O341" s="63"/>
      <c r="P341" s="90"/>
      <c r="Q341" s="58"/>
      <c r="R341" s="60"/>
      <c r="S341" s="29" t="s">
        <v>141</v>
      </c>
      <c r="T341" s="30"/>
      <c r="U341" s="31"/>
      <c r="V341" s="31"/>
      <c r="W341" s="31"/>
      <c r="X341" s="31"/>
      <c r="Y341" s="31"/>
      <c r="Z341" s="32" t="str">
        <f t="shared" si="6"/>
        <v/>
      </c>
      <c r="AA341" s="33">
        <v>0</v>
      </c>
      <c r="AB341" s="33">
        <v>0</v>
      </c>
      <c r="AC341" s="109"/>
      <c r="AD341" s="57"/>
      <c r="AE341" s="57"/>
      <c r="AF341" s="63"/>
      <c r="AG341" s="63"/>
      <c r="AH341" s="82"/>
      <c r="AI341" s="82"/>
      <c r="AJ341" s="78"/>
      <c r="AK341" s="78"/>
      <c r="AL341" s="78"/>
      <c r="AM341" s="80"/>
      <c r="AN341" s="80"/>
      <c r="AO341" s="80"/>
      <c r="AP341" s="80"/>
      <c r="AQ341" s="76"/>
      <c r="AR341" s="114"/>
      <c r="AS341" s="118"/>
    </row>
    <row r="342" spans="1:45" ht="15" hidden="1" customHeight="1">
      <c r="A342" s="66"/>
      <c r="B342" s="67"/>
      <c r="C342" s="67"/>
      <c r="D342" s="67"/>
      <c r="E342" s="111"/>
      <c r="F342" s="67"/>
      <c r="G342" s="91"/>
      <c r="H342" s="85"/>
      <c r="I342" s="61"/>
      <c r="J342" s="110"/>
      <c r="K342" s="58"/>
      <c r="L342" s="58"/>
      <c r="M342" s="110"/>
      <c r="N342" s="63"/>
      <c r="O342" s="63"/>
      <c r="P342" s="90"/>
      <c r="Q342" s="58"/>
      <c r="R342" s="60"/>
      <c r="S342" s="29" t="s">
        <v>142</v>
      </c>
      <c r="T342" s="30"/>
      <c r="U342" s="31"/>
      <c r="V342" s="31"/>
      <c r="W342" s="31"/>
      <c r="X342" s="31"/>
      <c r="Y342" s="31"/>
      <c r="Z342" s="32" t="str">
        <f t="shared" si="6"/>
        <v/>
      </c>
      <c r="AA342" s="33">
        <v>0</v>
      </c>
      <c r="AB342" s="33">
        <v>0</v>
      </c>
      <c r="AC342" s="109"/>
      <c r="AD342" s="57"/>
      <c r="AE342" s="57"/>
      <c r="AF342" s="63"/>
      <c r="AG342" s="63"/>
      <c r="AH342" s="82"/>
      <c r="AI342" s="82"/>
      <c r="AJ342" s="78"/>
      <c r="AK342" s="78"/>
      <c r="AL342" s="78"/>
      <c r="AM342" s="80"/>
      <c r="AN342" s="80"/>
      <c r="AO342" s="80"/>
      <c r="AP342" s="80"/>
      <c r="AQ342" s="76"/>
      <c r="AR342" s="114"/>
      <c r="AS342" s="118"/>
    </row>
    <row r="343" spans="1:45" ht="15" hidden="1" customHeight="1">
      <c r="A343" s="66"/>
      <c r="B343" s="67"/>
      <c r="C343" s="67"/>
      <c r="D343" s="67"/>
      <c r="E343" s="111"/>
      <c r="F343" s="67"/>
      <c r="G343" s="91"/>
      <c r="H343" s="85"/>
      <c r="I343" s="61"/>
      <c r="J343" s="110"/>
      <c r="K343" s="58"/>
      <c r="L343" s="58"/>
      <c r="M343" s="110"/>
      <c r="N343" s="63"/>
      <c r="O343" s="63"/>
      <c r="P343" s="90"/>
      <c r="Q343" s="58"/>
      <c r="R343" s="60"/>
      <c r="S343" s="29" t="s">
        <v>143</v>
      </c>
      <c r="T343" s="30"/>
      <c r="U343" s="31"/>
      <c r="V343" s="31"/>
      <c r="W343" s="31"/>
      <c r="X343" s="31"/>
      <c r="Y343" s="31"/>
      <c r="Z343" s="32" t="str">
        <f t="shared" si="6"/>
        <v/>
      </c>
      <c r="AA343" s="33">
        <v>0</v>
      </c>
      <c r="AB343" s="33">
        <v>0</v>
      </c>
      <c r="AC343" s="109"/>
      <c r="AD343" s="57"/>
      <c r="AE343" s="57"/>
      <c r="AF343" s="63"/>
      <c r="AG343" s="63"/>
      <c r="AH343" s="82"/>
      <c r="AI343" s="82"/>
      <c r="AJ343" s="78"/>
      <c r="AK343" s="78"/>
      <c r="AL343" s="78"/>
      <c r="AM343" s="80"/>
      <c r="AN343" s="80"/>
      <c r="AO343" s="80"/>
      <c r="AP343" s="80"/>
      <c r="AQ343" s="76"/>
      <c r="AR343" s="114"/>
      <c r="AS343" s="118"/>
    </row>
    <row r="344" spans="1:45" ht="15" hidden="1" customHeight="1">
      <c r="A344" s="66"/>
      <c r="B344" s="67"/>
      <c r="C344" s="67"/>
      <c r="D344" s="67"/>
      <c r="E344" s="111"/>
      <c r="F344" s="67"/>
      <c r="G344" s="91"/>
      <c r="H344" s="85"/>
      <c r="I344" s="61">
        <v>3.4</v>
      </c>
      <c r="J344" s="110"/>
      <c r="K344" s="58"/>
      <c r="L344" s="58"/>
      <c r="M344" s="110"/>
      <c r="N344" s="63"/>
      <c r="O344" s="63"/>
      <c r="P344" s="90"/>
      <c r="Q344" s="58"/>
      <c r="R344" s="59">
        <v>0</v>
      </c>
      <c r="S344" s="29" t="s">
        <v>144</v>
      </c>
      <c r="T344" s="30"/>
      <c r="U344" s="31"/>
      <c r="V344" s="31"/>
      <c r="W344" s="31"/>
      <c r="X344" s="31"/>
      <c r="Y344" s="31"/>
      <c r="Z344" s="32" t="str">
        <f t="shared" si="6"/>
        <v/>
      </c>
      <c r="AA344" s="33">
        <v>0</v>
      </c>
      <c r="AB344" s="33">
        <v>0</v>
      </c>
      <c r="AC344" s="109"/>
      <c r="AD344" s="57"/>
      <c r="AE344" s="57"/>
      <c r="AF344" s="63"/>
      <c r="AG344" s="63"/>
      <c r="AH344" s="82"/>
      <c r="AI344" s="82"/>
      <c r="AJ344" s="78"/>
      <c r="AK344" s="78"/>
      <c r="AL344" s="78"/>
      <c r="AM344" s="80"/>
      <c r="AN344" s="80"/>
      <c r="AO344" s="80"/>
      <c r="AP344" s="80"/>
      <c r="AQ344" s="76"/>
      <c r="AR344" s="113"/>
      <c r="AS344" s="58"/>
    </row>
    <row r="345" spans="1:45" ht="15" hidden="1" customHeight="1">
      <c r="A345" s="66"/>
      <c r="B345" s="67"/>
      <c r="C345" s="67"/>
      <c r="D345" s="67"/>
      <c r="E345" s="111"/>
      <c r="F345" s="67"/>
      <c r="G345" s="91"/>
      <c r="H345" s="85"/>
      <c r="I345" s="61"/>
      <c r="J345" s="110"/>
      <c r="K345" s="58"/>
      <c r="L345" s="58"/>
      <c r="M345" s="110"/>
      <c r="N345" s="63"/>
      <c r="O345" s="63"/>
      <c r="P345" s="90"/>
      <c r="Q345" s="58"/>
      <c r="R345" s="60"/>
      <c r="S345" s="29" t="s">
        <v>145</v>
      </c>
      <c r="T345" s="30"/>
      <c r="U345" s="31"/>
      <c r="V345" s="31"/>
      <c r="W345" s="31"/>
      <c r="X345" s="31"/>
      <c r="Y345" s="31"/>
      <c r="Z345" s="32" t="str">
        <f t="shared" si="6"/>
        <v/>
      </c>
      <c r="AA345" s="33">
        <v>0</v>
      </c>
      <c r="AB345" s="33">
        <v>0</v>
      </c>
      <c r="AC345" s="109"/>
      <c r="AD345" s="57"/>
      <c r="AE345" s="57"/>
      <c r="AF345" s="63"/>
      <c r="AG345" s="63"/>
      <c r="AH345" s="82"/>
      <c r="AI345" s="82"/>
      <c r="AJ345" s="78"/>
      <c r="AK345" s="78"/>
      <c r="AL345" s="78"/>
      <c r="AM345" s="80"/>
      <c r="AN345" s="80"/>
      <c r="AO345" s="80"/>
      <c r="AP345" s="80"/>
      <c r="AQ345" s="76"/>
      <c r="AR345" s="114"/>
      <c r="AS345" s="118"/>
    </row>
    <row r="346" spans="1:45" ht="15" hidden="1" customHeight="1">
      <c r="A346" s="66"/>
      <c r="B346" s="67"/>
      <c r="C346" s="67"/>
      <c r="D346" s="67"/>
      <c r="E346" s="111"/>
      <c r="F346" s="67"/>
      <c r="G346" s="91"/>
      <c r="H346" s="85"/>
      <c r="I346" s="61"/>
      <c r="J346" s="110"/>
      <c r="K346" s="58"/>
      <c r="L346" s="58"/>
      <c r="M346" s="110"/>
      <c r="N346" s="63"/>
      <c r="O346" s="63"/>
      <c r="P346" s="90"/>
      <c r="Q346" s="58"/>
      <c r="R346" s="60"/>
      <c r="S346" s="29" t="s">
        <v>146</v>
      </c>
      <c r="T346" s="30"/>
      <c r="U346" s="31"/>
      <c r="V346" s="31"/>
      <c r="W346" s="31"/>
      <c r="X346" s="31"/>
      <c r="Y346" s="31"/>
      <c r="Z346" s="32" t="str">
        <f t="shared" si="6"/>
        <v/>
      </c>
      <c r="AA346" s="33">
        <v>0</v>
      </c>
      <c r="AB346" s="33">
        <v>0</v>
      </c>
      <c r="AC346" s="109"/>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7"/>
      <c r="D347" s="67"/>
      <c r="E347" s="111"/>
      <c r="F347" s="67"/>
      <c r="G347" s="91"/>
      <c r="H347" s="85"/>
      <c r="I347" s="61"/>
      <c r="J347" s="110"/>
      <c r="K347" s="58"/>
      <c r="L347" s="58"/>
      <c r="M347" s="110"/>
      <c r="N347" s="63"/>
      <c r="O347" s="63"/>
      <c r="P347" s="90"/>
      <c r="Q347" s="58"/>
      <c r="R347" s="60"/>
      <c r="S347" s="29" t="s">
        <v>147</v>
      </c>
      <c r="T347" s="30"/>
      <c r="U347" s="31"/>
      <c r="V347" s="31"/>
      <c r="W347" s="31"/>
      <c r="X347" s="31"/>
      <c r="Y347" s="31"/>
      <c r="Z347" s="32" t="str">
        <f t="shared" si="6"/>
        <v/>
      </c>
      <c r="AA347" s="33">
        <v>0</v>
      </c>
      <c r="AB347" s="33">
        <v>0</v>
      </c>
      <c r="AC347" s="109"/>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7"/>
      <c r="D348" s="67"/>
      <c r="E348" s="111"/>
      <c r="F348" s="67"/>
      <c r="G348" s="91"/>
      <c r="H348" s="85"/>
      <c r="I348" s="61"/>
      <c r="J348" s="110"/>
      <c r="K348" s="58"/>
      <c r="L348" s="58"/>
      <c r="M348" s="110"/>
      <c r="N348" s="63"/>
      <c r="O348" s="63"/>
      <c r="P348" s="90"/>
      <c r="Q348" s="58"/>
      <c r="R348" s="60"/>
      <c r="S348" s="29" t="s">
        <v>148</v>
      </c>
      <c r="T348" s="30"/>
      <c r="U348" s="31"/>
      <c r="V348" s="31"/>
      <c r="W348" s="31"/>
      <c r="X348" s="31"/>
      <c r="Y348" s="31"/>
      <c r="Z348" s="32" t="str">
        <f t="shared" si="6"/>
        <v/>
      </c>
      <c r="AA348" s="33">
        <v>0</v>
      </c>
      <c r="AB348" s="33">
        <v>0</v>
      </c>
      <c r="AC348" s="109"/>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7"/>
      <c r="D349" s="67"/>
      <c r="E349" s="111"/>
      <c r="F349" s="67"/>
      <c r="G349" s="91"/>
      <c r="H349" s="85"/>
      <c r="I349" s="61">
        <v>3.5</v>
      </c>
      <c r="J349" s="110"/>
      <c r="K349" s="58"/>
      <c r="L349" s="58"/>
      <c r="M349" s="110"/>
      <c r="N349" s="63"/>
      <c r="O349" s="63"/>
      <c r="P349" s="90"/>
      <c r="Q349" s="58"/>
      <c r="R349" s="59">
        <v>0</v>
      </c>
      <c r="S349" s="29" t="s">
        <v>149</v>
      </c>
      <c r="T349" s="30"/>
      <c r="U349" s="31"/>
      <c r="V349" s="31"/>
      <c r="W349" s="31"/>
      <c r="X349" s="31"/>
      <c r="Y349" s="31"/>
      <c r="Z349" s="32" t="str">
        <f t="shared" si="6"/>
        <v/>
      </c>
      <c r="AA349" s="33">
        <v>0</v>
      </c>
      <c r="AB349" s="33">
        <v>0</v>
      </c>
      <c r="AC349" s="109"/>
      <c r="AD349" s="57"/>
      <c r="AE349" s="57"/>
      <c r="AF349" s="63"/>
      <c r="AG349" s="63"/>
      <c r="AH349" s="82"/>
      <c r="AI349" s="82"/>
      <c r="AJ349" s="78"/>
      <c r="AK349" s="78"/>
      <c r="AL349" s="78"/>
      <c r="AM349" s="80"/>
      <c r="AN349" s="80"/>
      <c r="AO349" s="80"/>
      <c r="AP349" s="80"/>
      <c r="AQ349" s="76"/>
      <c r="AR349" s="113"/>
      <c r="AS349" s="58"/>
    </row>
    <row r="350" spans="1:45" ht="15" hidden="1" customHeight="1">
      <c r="A350" s="66"/>
      <c r="B350" s="67"/>
      <c r="C350" s="67"/>
      <c r="D350" s="67"/>
      <c r="E350" s="111"/>
      <c r="F350" s="67"/>
      <c r="G350" s="91"/>
      <c r="H350" s="85"/>
      <c r="I350" s="61"/>
      <c r="J350" s="110"/>
      <c r="K350" s="58"/>
      <c r="L350" s="58"/>
      <c r="M350" s="110"/>
      <c r="N350" s="63"/>
      <c r="O350" s="63"/>
      <c r="P350" s="90"/>
      <c r="Q350" s="58"/>
      <c r="R350" s="60"/>
      <c r="S350" s="29" t="s">
        <v>150</v>
      </c>
      <c r="T350" s="30"/>
      <c r="U350" s="31"/>
      <c r="V350" s="31"/>
      <c r="W350" s="31"/>
      <c r="X350" s="31"/>
      <c r="Y350" s="31"/>
      <c r="Z350" s="32" t="str">
        <f t="shared" si="6"/>
        <v/>
      </c>
      <c r="AA350" s="33">
        <v>0</v>
      </c>
      <c r="AB350" s="33">
        <v>0</v>
      </c>
      <c r="AC350" s="109"/>
      <c r="AD350" s="57"/>
      <c r="AE350" s="57"/>
      <c r="AF350" s="63"/>
      <c r="AG350" s="63"/>
      <c r="AH350" s="82"/>
      <c r="AI350" s="82"/>
      <c r="AJ350" s="78"/>
      <c r="AK350" s="78"/>
      <c r="AL350" s="78"/>
      <c r="AM350" s="80"/>
      <c r="AN350" s="80"/>
      <c r="AO350" s="80"/>
      <c r="AP350" s="80"/>
      <c r="AQ350" s="76"/>
      <c r="AR350" s="114"/>
      <c r="AS350" s="118"/>
    </row>
    <row r="351" spans="1:45" ht="15" hidden="1" customHeight="1">
      <c r="A351" s="66"/>
      <c r="B351" s="67"/>
      <c r="C351" s="67"/>
      <c r="D351" s="67"/>
      <c r="E351" s="111"/>
      <c r="F351" s="67"/>
      <c r="G351" s="91"/>
      <c r="H351" s="85"/>
      <c r="I351" s="61"/>
      <c r="J351" s="110"/>
      <c r="K351" s="58"/>
      <c r="L351" s="58"/>
      <c r="M351" s="110"/>
      <c r="N351" s="63"/>
      <c r="O351" s="63"/>
      <c r="P351" s="90"/>
      <c r="Q351" s="58"/>
      <c r="R351" s="60"/>
      <c r="S351" s="29" t="s">
        <v>151</v>
      </c>
      <c r="T351" s="30"/>
      <c r="U351" s="31"/>
      <c r="V351" s="31"/>
      <c r="W351" s="31"/>
      <c r="X351" s="31"/>
      <c r="Y351" s="31"/>
      <c r="Z351" s="32" t="str">
        <f t="shared" si="6"/>
        <v/>
      </c>
      <c r="AA351" s="33">
        <v>0</v>
      </c>
      <c r="AB351" s="33">
        <v>0</v>
      </c>
      <c r="AC351" s="109"/>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7"/>
      <c r="D352" s="67"/>
      <c r="E352" s="111"/>
      <c r="F352" s="67"/>
      <c r="G352" s="91"/>
      <c r="H352" s="85"/>
      <c r="I352" s="61"/>
      <c r="J352" s="110"/>
      <c r="K352" s="58"/>
      <c r="L352" s="58"/>
      <c r="M352" s="110"/>
      <c r="N352" s="63"/>
      <c r="O352" s="63"/>
      <c r="P352" s="90"/>
      <c r="Q352" s="58"/>
      <c r="R352" s="60"/>
      <c r="S352" s="29" t="s">
        <v>152</v>
      </c>
      <c r="T352" s="30"/>
      <c r="U352" s="31"/>
      <c r="V352" s="31"/>
      <c r="W352" s="31"/>
      <c r="X352" s="31"/>
      <c r="Y352" s="31"/>
      <c r="Z352" s="32" t="str">
        <f t="shared" si="6"/>
        <v/>
      </c>
      <c r="AA352" s="33">
        <v>0</v>
      </c>
      <c r="AB352" s="33">
        <v>0</v>
      </c>
      <c r="AC352" s="109"/>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7"/>
      <c r="D353" s="67"/>
      <c r="E353" s="111"/>
      <c r="F353" s="67"/>
      <c r="G353" s="91"/>
      <c r="H353" s="85"/>
      <c r="I353" s="61"/>
      <c r="J353" s="110"/>
      <c r="K353" s="58"/>
      <c r="L353" s="58"/>
      <c r="M353" s="110"/>
      <c r="N353" s="63"/>
      <c r="O353" s="63"/>
      <c r="P353" s="90"/>
      <c r="Q353" s="58"/>
      <c r="R353" s="60"/>
      <c r="S353" s="29" t="s">
        <v>153</v>
      </c>
      <c r="T353" s="30"/>
      <c r="U353" s="31"/>
      <c r="V353" s="31"/>
      <c r="W353" s="31"/>
      <c r="X353" s="31"/>
      <c r="Y353" s="31"/>
      <c r="Z353" s="32" t="str">
        <f t="shared" si="6"/>
        <v/>
      </c>
      <c r="AA353" s="33">
        <v>0</v>
      </c>
      <c r="AB353" s="33">
        <v>0</v>
      </c>
      <c r="AC353" s="109"/>
      <c r="AD353" s="57"/>
      <c r="AE353" s="57"/>
      <c r="AF353" s="63"/>
      <c r="AG353" s="63"/>
      <c r="AH353" s="82"/>
      <c r="AI353" s="82"/>
      <c r="AJ353" s="78"/>
      <c r="AK353" s="78"/>
      <c r="AL353" s="78"/>
      <c r="AM353" s="80"/>
      <c r="AN353" s="80"/>
      <c r="AO353" s="80"/>
      <c r="AP353" s="80"/>
      <c r="AQ353" s="76"/>
      <c r="AR353" s="114"/>
      <c r="AS353" s="118"/>
    </row>
    <row r="354" spans="1:45" ht="15" customHeight="1">
      <c r="A354" s="66" t="s">
        <v>375</v>
      </c>
      <c r="B354" s="67" t="s">
        <v>180</v>
      </c>
      <c r="C354" s="68" t="s">
        <v>178</v>
      </c>
      <c r="D354" s="68" t="s">
        <v>181</v>
      </c>
      <c r="E354" s="146" t="s">
        <v>182</v>
      </c>
      <c r="F354" s="147" t="s">
        <v>46</v>
      </c>
      <c r="G354" s="148" t="s">
        <v>183</v>
      </c>
      <c r="H354" s="85"/>
      <c r="I354" s="61">
        <v>1.1000000000000001</v>
      </c>
      <c r="J354" s="62" t="s">
        <v>184</v>
      </c>
      <c r="K354" s="58" t="s">
        <v>48</v>
      </c>
      <c r="L354" s="58" t="s">
        <v>62</v>
      </c>
      <c r="M354" s="62" t="s">
        <v>185</v>
      </c>
      <c r="N354" s="63">
        <v>9</v>
      </c>
      <c r="O354" s="63">
        <v>8</v>
      </c>
      <c r="P354" s="89" t="str">
        <f>IF(AND(N354&lt;&gt;"",O354&lt;&gt;""),IF(AND(N354&gt;5,O354&gt;5),"I",IF(AND(N354&lt;=5,O354&gt;5),"II",IF(AND(N354&gt;5,O354&lt;=5),"IV",IF(AND(N354&lt;=5,O354&lt;=5),"III")))),"")</f>
        <v>I</v>
      </c>
      <c r="Q354" s="58" t="s">
        <v>51</v>
      </c>
      <c r="R354" s="59">
        <v>1</v>
      </c>
      <c r="S354" s="29" t="s">
        <v>52</v>
      </c>
      <c r="T354" s="30"/>
      <c r="U354" s="31"/>
      <c r="V354" s="31"/>
      <c r="W354" s="31"/>
      <c r="X354" s="31"/>
      <c r="Y354" s="31"/>
      <c r="Z354" s="32" t="str">
        <f t="shared" si="6"/>
        <v/>
      </c>
      <c r="AA354" s="33">
        <v>0</v>
      </c>
      <c r="AB354" s="33">
        <v>0</v>
      </c>
      <c r="AC354" s="54" t="str">
        <f>IF(SUM(R354:R378)&gt;=1,IF((SUM(R354:R378)/COUNTA(Q354:Q378))=1,IF(SUM(AA354:AA378)&gt;=1,IF(SUM(AA354:AA378)/(SUM(AA354:AA378)+SUM(AB354:AB378))=100%,"SI","NO"),"NO"),"NO"),"")</f>
        <v>NO</v>
      </c>
      <c r="AD354" s="56" t="str">
        <f>IF($N354=1,"b","")</f>
        <v/>
      </c>
      <c r="AE354" s="56" t="str">
        <f>IF($O354=1,"b","")</f>
        <v/>
      </c>
      <c r="AF354" s="63">
        <v>9</v>
      </c>
      <c r="AG354" s="63">
        <v>8</v>
      </c>
      <c r="AH354" s="81">
        <v>0</v>
      </c>
      <c r="AI354" s="81">
        <v>0</v>
      </c>
      <c r="AJ354" s="77">
        <v>1</v>
      </c>
      <c r="AK354" s="77">
        <v>1</v>
      </c>
      <c r="AL354" s="77">
        <v>2</v>
      </c>
      <c r="AM354" s="79" t="str">
        <f>IF($AL354&gt;=2,IF(AND($AF354="",$AG354=""),"",IF(AND($AF354&gt;5,$AG354&gt;5),"I","")),"")</f>
        <v>I</v>
      </c>
      <c r="AN354" s="79" t="str">
        <f>IF($AL354&gt;=2,IF(AND($AF354="",$AG354=""),"",IF(AND($AF354&lt;6,$AG354&gt;5),"II","")),"")</f>
        <v/>
      </c>
      <c r="AO354" s="79" t="str">
        <f>IF($AL354&gt;=2,IF(AND($AF354="",$AG354=""),"",IF(AND($AF354&lt;6,$AG354&lt;6),"III","")),"")</f>
        <v/>
      </c>
      <c r="AP354" s="79" t="str">
        <f>IF($AL354&gt;=2,IF(AND($AF354="",$AG354=""),"",IF(AND($AF354&gt;5,$AG354&lt;6),"IV","")),"")</f>
        <v/>
      </c>
      <c r="AQ354" s="76" t="s">
        <v>56</v>
      </c>
      <c r="AR354" s="74" t="s">
        <v>187</v>
      </c>
      <c r="AS354" s="116">
        <v>100</v>
      </c>
    </row>
    <row r="355" spans="1:45" ht="15" customHeight="1">
      <c r="A355" s="66"/>
      <c r="B355" s="67"/>
      <c r="C355" s="68"/>
      <c r="D355" s="68"/>
      <c r="E355" s="146"/>
      <c r="F355" s="147"/>
      <c r="G355" s="148"/>
      <c r="H355" s="85"/>
      <c r="I355" s="61"/>
      <c r="J355" s="62"/>
      <c r="K355" s="58"/>
      <c r="L355" s="58"/>
      <c r="M355" s="62"/>
      <c r="N355" s="63"/>
      <c r="O355" s="63"/>
      <c r="P355" s="90"/>
      <c r="Q355" s="58"/>
      <c r="R355" s="60"/>
      <c r="S355" s="29" t="s">
        <v>57</v>
      </c>
      <c r="T355" s="30"/>
      <c r="U355" s="31"/>
      <c r="V355" s="31"/>
      <c r="W355" s="31"/>
      <c r="X355" s="31"/>
      <c r="Y355" s="31"/>
      <c r="Z355" s="32" t="str">
        <f t="shared" si="6"/>
        <v/>
      </c>
      <c r="AA355" s="33">
        <v>0</v>
      </c>
      <c r="AB355" s="33">
        <v>0</v>
      </c>
      <c r="AC355" s="55"/>
      <c r="AD355" s="57"/>
      <c r="AE355" s="57"/>
      <c r="AF355" s="63"/>
      <c r="AG355" s="63"/>
      <c r="AH355" s="82"/>
      <c r="AI355" s="82"/>
      <c r="AJ355" s="78"/>
      <c r="AK355" s="78"/>
      <c r="AL355" s="78"/>
      <c r="AM355" s="80"/>
      <c r="AN355" s="80"/>
      <c r="AO355" s="80"/>
      <c r="AP355" s="80"/>
      <c r="AQ355" s="76"/>
      <c r="AR355" s="74"/>
      <c r="AS355" s="116"/>
    </row>
    <row r="356" spans="1:45" ht="15" customHeight="1">
      <c r="A356" s="66"/>
      <c r="B356" s="67"/>
      <c r="C356" s="68"/>
      <c r="D356" s="68"/>
      <c r="E356" s="146"/>
      <c r="F356" s="147"/>
      <c r="G356" s="148"/>
      <c r="H356" s="85"/>
      <c r="I356" s="61"/>
      <c r="J356" s="62"/>
      <c r="K356" s="58"/>
      <c r="L356" s="58"/>
      <c r="M356" s="62"/>
      <c r="N356" s="63"/>
      <c r="O356" s="63"/>
      <c r="P356" s="90"/>
      <c r="Q356" s="58"/>
      <c r="R356" s="60"/>
      <c r="S356" s="29" t="s">
        <v>59</v>
      </c>
      <c r="T356" s="30"/>
      <c r="U356" s="31"/>
      <c r="V356" s="31"/>
      <c r="W356" s="31"/>
      <c r="X356" s="31"/>
      <c r="Y356" s="31"/>
      <c r="Z356" s="32" t="str">
        <f t="shared" si="6"/>
        <v/>
      </c>
      <c r="AA356" s="33">
        <v>0</v>
      </c>
      <c r="AB356" s="33">
        <v>0</v>
      </c>
      <c r="AC356" s="55"/>
      <c r="AD356" s="57"/>
      <c r="AE356" s="57"/>
      <c r="AF356" s="63"/>
      <c r="AG356" s="63"/>
      <c r="AH356" s="82"/>
      <c r="AI356" s="82"/>
      <c r="AJ356" s="78"/>
      <c r="AK356" s="78"/>
      <c r="AL356" s="78"/>
      <c r="AM356" s="80"/>
      <c r="AN356" s="80"/>
      <c r="AO356" s="80"/>
      <c r="AP356" s="80"/>
      <c r="AQ356" s="76"/>
      <c r="AR356" s="74"/>
      <c r="AS356" s="116"/>
    </row>
    <row r="357" spans="1:45" ht="15" customHeight="1">
      <c r="A357" s="66"/>
      <c r="B357" s="67"/>
      <c r="C357" s="68"/>
      <c r="D357" s="68"/>
      <c r="E357" s="146"/>
      <c r="F357" s="147"/>
      <c r="G357" s="148"/>
      <c r="H357" s="85"/>
      <c r="I357" s="61"/>
      <c r="J357" s="62"/>
      <c r="K357" s="58"/>
      <c r="L357" s="58"/>
      <c r="M357" s="62"/>
      <c r="N357" s="63"/>
      <c r="O357" s="63"/>
      <c r="P357" s="90"/>
      <c r="Q357" s="58"/>
      <c r="R357" s="60"/>
      <c r="S357" s="29" t="s">
        <v>60</v>
      </c>
      <c r="T357" s="30"/>
      <c r="U357" s="31"/>
      <c r="V357" s="31"/>
      <c r="W357" s="31"/>
      <c r="X357" s="31"/>
      <c r="Y357" s="31"/>
      <c r="Z357" s="32" t="str">
        <f t="shared" si="6"/>
        <v/>
      </c>
      <c r="AA357" s="33">
        <v>0</v>
      </c>
      <c r="AB357" s="33">
        <v>0</v>
      </c>
      <c r="AC357" s="55"/>
      <c r="AD357" s="57"/>
      <c r="AE357" s="57"/>
      <c r="AF357" s="63"/>
      <c r="AG357" s="63"/>
      <c r="AH357" s="82"/>
      <c r="AI357" s="82"/>
      <c r="AJ357" s="78"/>
      <c r="AK357" s="78"/>
      <c r="AL357" s="78"/>
      <c r="AM357" s="80"/>
      <c r="AN357" s="80"/>
      <c r="AO357" s="80"/>
      <c r="AP357" s="80"/>
      <c r="AQ357" s="76"/>
      <c r="AR357" s="74"/>
      <c r="AS357" s="116"/>
    </row>
    <row r="358" spans="1:45" ht="15" customHeight="1">
      <c r="A358" s="66"/>
      <c r="B358" s="67"/>
      <c r="C358" s="68"/>
      <c r="D358" s="68"/>
      <c r="E358" s="146"/>
      <c r="F358" s="147"/>
      <c r="G358" s="148"/>
      <c r="H358" s="85"/>
      <c r="I358" s="61"/>
      <c r="J358" s="62"/>
      <c r="K358" s="58"/>
      <c r="L358" s="58"/>
      <c r="M358" s="62"/>
      <c r="N358" s="63"/>
      <c r="O358" s="63"/>
      <c r="P358" s="90"/>
      <c r="Q358" s="58"/>
      <c r="R358" s="60"/>
      <c r="S358" s="29" t="s">
        <v>61</v>
      </c>
      <c r="T358" s="30"/>
      <c r="U358" s="31"/>
      <c r="V358" s="31"/>
      <c r="W358" s="31"/>
      <c r="X358" s="31"/>
      <c r="Y358" s="31"/>
      <c r="Z358" s="32" t="str">
        <f t="shared" si="6"/>
        <v/>
      </c>
      <c r="AA358" s="33">
        <v>0</v>
      </c>
      <c r="AB358" s="33">
        <v>0</v>
      </c>
      <c r="AC358" s="55"/>
      <c r="AD358" s="57"/>
      <c r="AE358" s="57"/>
      <c r="AF358" s="63"/>
      <c r="AG358" s="63"/>
      <c r="AH358" s="82"/>
      <c r="AI358" s="82"/>
      <c r="AJ358" s="78"/>
      <c r="AK358" s="78"/>
      <c r="AL358" s="78"/>
      <c r="AM358" s="80"/>
      <c r="AN358" s="80"/>
      <c r="AO358" s="80"/>
      <c r="AP358" s="80"/>
      <c r="AQ358" s="76"/>
      <c r="AR358" s="74"/>
      <c r="AS358" s="116"/>
    </row>
    <row r="359" spans="1:45" ht="15" customHeight="1">
      <c r="A359" s="66"/>
      <c r="B359" s="67"/>
      <c r="C359" s="68"/>
      <c r="D359" s="68"/>
      <c r="E359" s="146"/>
      <c r="F359" s="147"/>
      <c r="G359" s="148"/>
      <c r="H359" s="85"/>
      <c r="I359" s="61">
        <v>1.2</v>
      </c>
      <c r="J359" s="62" t="s">
        <v>188</v>
      </c>
      <c r="K359" s="58" t="s">
        <v>48</v>
      </c>
      <c r="L359" s="58" t="s">
        <v>62</v>
      </c>
      <c r="M359" s="62"/>
      <c r="N359" s="63"/>
      <c r="O359" s="63"/>
      <c r="P359" s="90"/>
      <c r="Q359" s="58" t="s">
        <v>55</v>
      </c>
      <c r="R359" s="59">
        <v>3</v>
      </c>
      <c r="S359" s="29" t="s">
        <v>63</v>
      </c>
      <c r="T359" s="30"/>
      <c r="U359" s="31"/>
      <c r="V359" s="31"/>
      <c r="W359" s="31"/>
      <c r="X359" s="31"/>
      <c r="Y359" s="31"/>
      <c r="Z359" s="32" t="str">
        <f t="shared" si="6"/>
        <v/>
      </c>
      <c r="AA359" s="33">
        <v>0</v>
      </c>
      <c r="AB359" s="33">
        <v>0</v>
      </c>
      <c r="AC359" s="55"/>
      <c r="AD359" s="57"/>
      <c r="AE359" s="57"/>
      <c r="AF359" s="63"/>
      <c r="AG359" s="63"/>
      <c r="AH359" s="82"/>
      <c r="AI359" s="82"/>
      <c r="AJ359" s="78"/>
      <c r="AK359" s="78"/>
      <c r="AL359" s="78"/>
      <c r="AM359" s="80"/>
      <c r="AN359" s="80"/>
      <c r="AO359" s="80"/>
      <c r="AP359" s="80"/>
      <c r="AQ359" s="76"/>
      <c r="AR359" s="74" t="s">
        <v>189</v>
      </c>
      <c r="AS359" s="116">
        <v>100</v>
      </c>
    </row>
    <row r="360" spans="1:45" ht="15" customHeight="1">
      <c r="A360" s="66"/>
      <c r="B360" s="67"/>
      <c r="C360" s="68"/>
      <c r="D360" s="68"/>
      <c r="E360" s="146"/>
      <c r="F360" s="147"/>
      <c r="G360" s="148"/>
      <c r="H360" s="85"/>
      <c r="I360" s="61"/>
      <c r="J360" s="62"/>
      <c r="K360" s="58"/>
      <c r="L360" s="58"/>
      <c r="M360" s="62"/>
      <c r="N360" s="63"/>
      <c r="O360" s="63"/>
      <c r="P360" s="90"/>
      <c r="Q360" s="58"/>
      <c r="R360" s="60"/>
      <c r="S360" s="29" t="s">
        <v>64</v>
      </c>
      <c r="T360" s="30"/>
      <c r="U360" s="31" t="s">
        <v>54</v>
      </c>
      <c r="V360" s="31" t="s">
        <v>51</v>
      </c>
      <c r="W360" s="31" t="s">
        <v>51</v>
      </c>
      <c r="X360" s="31" t="s">
        <v>51</v>
      </c>
      <c r="Y360" s="31" t="s">
        <v>51</v>
      </c>
      <c r="Z360" s="32" t="str">
        <f t="shared" si="6"/>
        <v/>
      </c>
      <c r="AA360" s="33">
        <v>0</v>
      </c>
      <c r="AB360" s="33">
        <v>0</v>
      </c>
      <c r="AC360" s="55"/>
      <c r="AD360" s="57"/>
      <c r="AE360" s="57"/>
      <c r="AF360" s="63"/>
      <c r="AG360" s="63"/>
      <c r="AH360" s="82"/>
      <c r="AI360" s="82"/>
      <c r="AJ360" s="78"/>
      <c r="AK360" s="78"/>
      <c r="AL360" s="78"/>
      <c r="AM360" s="80"/>
      <c r="AN360" s="80"/>
      <c r="AO360" s="80"/>
      <c r="AP360" s="80"/>
      <c r="AQ360" s="76"/>
      <c r="AR360" s="75"/>
      <c r="AS360" s="117"/>
    </row>
    <row r="361" spans="1:45" ht="15" customHeight="1">
      <c r="A361" s="66"/>
      <c r="B361" s="67"/>
      <c r="C361" s="68"/>
      <c r="D361" s="68"/>
      <c r="E361" s="146"/>
      <c r="F361" s="147"/>
      <c r="G361" s="148"/>
      <c r="H361" s="85"/>
      <c r="I361" s="61"/>
      <c r="J361" s="62"/>
      <c r="K361" s="58"/>
      <c r="L361" s="58"/>
      <c r="M361" s="62"/>
      <c r="N361" s="63"/>
      <c r="O361" s="63"/>
      <c r="P361" s="90"/>
      <c r="Q361" s="58"/>
      <c r="R361" s="60"/>
      <c r="S361" s="29" t="s">
        <v>65</v>
      </c>
      <c r="T361" s="30"/>
      <c r="U361" s="31" t="s">
        <v>186</v>
      </c>
      <c r="V361" s="31" t="s">
        <v>55</v>
      </c>
      <c r="W361" s="31" t="s">
        <v>55</v>
      </c>
      <c r="X361" s="31" t="s">
        <v>51</v>
      </c>
      <c r="Y361" s="31" t="s">
        <v>51</v>
      </c>
      <c r="Z361" s="32" t="str">
        <f t="shared" si="6"/>
        <v/>
      </c>
      <c r="AA361" s="33">
        <v>0</v>
      </c>
      <c r="AB361" s="33">
        <v>0</v>
      </c>
      <c r="AC361" s="55"/>
      <c r="AD361" s="57"/>
      <c r="AE361" s="57"/>
      <c r="AF361" s="63"/>
      <c r="AG361" s="63"/>
      <c r="AH361" s="82"/>
      <c r="AI361" s="82"/>
      <c r="AJ361" s="78"/>
      <c r="AK361" s="78"/>
      <c r="AL361" s="78"/>
      <c r="AM361" s="80"/>
      <c r="AN361" s="80"/>
      <c r="AO361" s="80"/>
      <c r="AP361" s="80"/>
      <c r="AQ361" s="76"/>
      <c r="AR361" s="75"/>
      <c r="AS361" s="117"/>
    </row>
    <row r="362" spans="1:45" ht="15" customHeight="1">
      <c r="A362" s="66"/>
      <c r="B362" s="67"/>
      <c r="C362" s="68"/>
      <c r="D362" s="68"/>
      <c r="E362" s="146"/>
      <c r="F362" s="147"/>
      <c r="G362" s="148"/>
      <c r="H362" s="85"/>
      <c r="I362" s="61"/>
      <c r="J362" s="62"/>
      <c r="K362" s="58"/>
      <c r="L362" s="58"/>
      <c r="M362" s="62"/>
      <c r="N362" s="63"/>
      <c r="O362" s="63"/>
      <c r="P362" s="90"/>
      <c r="Q362" s="58"/>
      <c r="R362" s="60"/>
      <c r="S362" s="29" t="s">
        <v>67</v>
      </c>
      <c r="T362" s="30"/>
      <c r="U362" s="31"/>
      <c r="V362" s="31"/>
      <c r="W362" s="31"/>
      <c r="X362" s="31"/>
      <c r="Y362" s="31"/>
      <c r="Z362" s="32" t="str">
        <f t="shared" si="6"/>
        <v/>
      </c>
      <c r="AA362" s="33">
        <v>0</v>
      </c>
      <c r="AB362" s="33">
        <v>0</v>
      </c>
      <c r="AC362" s="55"/>
      <c r="AD362" s="57"/>
      <c r="AE362" s="57"/>
      <c r="AF362" s="63"/>
      <c r="AG362" s="63"/>
      <c r="AH362" s="82"/>
      <c r="AI362" s="82"/>
      <c r="AJ362" s="78"/>
      <c r="AK362" s="78"/>
      <c r="AL362" s="78"/>
      <c r="AM362" s="80"/>
      <c r="AN362" s="80"/>
      <c r="AO362" s="80"/>
      <c r="AP362" s="80"/>
      <c r="AQ362" s="76"/>
      <c r="AR362" s="75"/>
      <c r="AS362" s="117"/>
    </row>
    <row r="363" spans="1:45" ht="15" customHeight="1">
      <c r="A363" s="66"/>
      <c r="B363" s="67"/>
      <c r="C363" s="68"/>
      <c r="D363" s="68"/>
      <c r="E363" s="146"/>
      <c r="F363" s="147"/>
      <c r="G363" s="148"/>
      <c r="H363" s="85"/>
      <c r="I363" s="61"/>
      <c r="J363" s="62"/>
      <c r="K363" s="58"/>
      <c r="L363" s="58"/>
      <c r="M363" s="62"/>
      <c r="N363" s="63"/>
      <c r="O363" s="63"/>
      <c r="P363" s="90"/>
      <c r="Q363" s="58"/>
      <c r="R363" s="60"/>
      <c r="S363" s="29" t="s">
        <v>68</v>
      </c>
      <c r="T363" s="30"/>
      <c r="U363" s="31"/>
      <c r="V363" s="31"/>
      <c r="W363" s="31"/>
      <c r="X363" s="31"/>
      <c r="Y363" s="31"/>
      <c r="Z363" s="32" t="str">
        <f t="shared" si="6"/>
        <v/>
      </c>
      <c r="AA363" s="33">
        <v>0</v>
      </c>
      <c r="AB363" s="33">
        <v>0</v>
      </c>
      <c r="AC363" s="55"/>
      <c r="AD363" s="57"/>
      <c r="AE363" s="57"/>
      <c r="AF363" s="63"/>
      <c r="AG363" s="63"/>
      <c r="AH363" s="82"/>
      <c r="AI363" s="82"/>
      <c r="AJ363" s="78"/>
      <c r="AK363" s="78"/>
      <c r="AL363" s="78"/>
      <c r="AM363" s="80"/>
      <c r="AN363" s="80"/>
      <c r="AO363" s="80"/>
      <c r="AP363" s="80"/>
      <c r="AQ363" s="76"/>
      <c r="AR363" s="75"/>
      <c r="AS363" s="117"/>
    </row>
    <row r="364" spans="1:45" ht="1.5" customHeight="1">
      <c r="A364" s="66"/>
      <c r="B364" s="67"/>
      <c r="C364" s="68"/>
      <c r="D364" s="68"/>
      <c r="E364" s="146"/>
      <c r="F364" s="147"/>
      <c r="G364" s="148"/>
      <c r="H364" s="85"/>
      <c r="I364" s="61">
        <v>1.3</v>
      </c>
      <c r="J364" s="62"/>
      <c r="K364" s="58"/>
      <c r="L364" s="58"/>
      <c r="M364" s="62"/>
      <c r="N364" s="63"/>
      <c r="O364" s="63"/>
      <c r="P364" s="90"/>
      <c r="Q364" s="58"/>
      <c r="R364" s="59">
        <v>0</v>
      </c>
      <c r="S364" s="29" t="s">
        <v>71</v>
      </c>
      <c r="T364" s="30"/>
      <c r="U364" s="31"/>
      <c r="V364" s="31"/>
      <c r="W364" s="31"/>
      <c r="X364" s="31"/>
      <c r="Y364" s="31"/>
      <c r="Z364" s="32" t="str">
        <f t="shared" si="6"/>
        <v/>
      </c>
      <c r="AA364" s="33">
        <v>0</v>
      </c>
      <c r="AB364" s="33">
        <v>0</v>
      </c>
      <c r="AC364" s="55"/>
      <c r="AD364" s="57"/>
      <c r="AE364" s="57"/>
      <c r="AF364" s="63"/>
      <c r="AG364" s="63"/>
      <c r="AH364" s="82"/>
      <c r="AI364" s="82"/>
      <c r="AJ364" s="78"/>
      <c r="AK364" s="78"/>
      <c r="AL364" s="78"/>
      <c r="AM364" s="80"/>
      <c r="AN364" s="80"/>
      <c r="AO364" s="80"/>
      <c r="AP364" s="80"/>
      <c r="AQ364" s="76"/>
      <c r="AR364" s="74"/>
      <c r="AS364" s="116"/>
    </row>
    <row r="365" spans="1:45" ht="15" hidden="1" customHeight="1">
      <c r="A365" s="66"/>
      <c r="B365" s="67"/>
      <c r="C365" s="68"/>
      <c r="D365" s="68"/>
      <c r="E365" s="146"/>
      <c r="F365" s="147"/>
      <c r="G365" s="148"/>
      <c r="H365" s="85"/>
      <c r="I365" s="61"/>
      <c r="J365" s="62"/>
      <c r="K365" s="58"/>
      <c r="L365" s="58"/>
      <c r="M365" s="62"/>
      <c r="N365" s="63"/>
      <c r="O365" s="63"/>
      <c r="P365" s="90"/>
      <c r="Q365" s="58"/>
      <c r="R365" s="60"/>
      <c r="S365" s="29" t="s">
        <v>72</v>
      </c>
      <c r="T365" s="30"/>
      <c r="U365" s="31"/>
      <c r="V365" s="31"/>
      <c r="W365" s="31"/>
      <c r="X365" s="31"/>
      <c r="Y365" s="31"/>
      <c r="Z365" s="32" t="str">
        <f t="shared" si="6"/>
        <v/>
      </c>
      <c r="AA365" s="33">
        <v>0</v>
      </c>
      <c r="AB365" s="33">
        <v>0</v>
      </c>
      <c r="AC365" s="55"/>
      <c r="AD365" s="57"/>
      <c r="AE365" s="57"/>
      <c r="AF365" s="63"/>
      <c r="AG365" s="63"/>
      <c r="AH365" s="82"/>
      <c r="AI365" s="82"/>
      <c r="AJ365" s="78"/>
      <c r="AK365" s="78"/>
      <c r="AL365" s="78"/>
      <c r="AM365" s="80"/>
      <c r="AN365" s="80"/>
      <c r="AO365" s="80"/>
      <c r="AP365" s="80"/>
      <c r="AQ365" s="76"/>
      <c r="AR365" s="75"/>
      <c r="AS365" s="117"/>
    </row>
    <row r="366" spans="1:45" ht="15" hidden="1" customHeight="1">
      <c r="A366" s="66"/>
      <c r="B366" s="67"/>
      <c r="C366" s="68"/>
      <c r="D366" s="68"/>
      <c r="E366" s="146"/>
      <c r="F366" s="147"/>
      <c r="G366" s="148"/>
      <c r="H366" s="85"/>
      <c r="I366" s="61"/>
      <c r="J366" s="62"/>
      <c r="K366" s="58"/>
      <c r="L366" s="58"/>
      <c r="M366" s="62"/>
      <c r="N366" s="63"/>
      <c r="O366" s="63"/>
      <c r="P366" s="90"/>
      <c r="Q366" s="58"/>
      <c r="R366" s="60"/>
      <c r="S366" s="29" t="s">
        <v>73</v>
      </c>
      <c r="T366" s="30"/>
      <c r="U366" s="31"/>
      <c r="V366" s="31"/>
      <c r="W366" s="31"/>
      <c r="X366" s="31"/>
      <c r="Y366" s="31"/>
      <c r="Z366" s="32" t="str">
        <f t="shared" si="6"/>
        <v/>
      </c>
      <c r="AA366" s="33">
        <v>0</v>
      </c>
      <c r="AB366" s="33">
        <v>0</v>
      </c>
      <c r="AC366" s="55"/>
      <c r="AD366" s="57"/>
      <c r="AE366" s="57"/>
      <c r="AF366" s="63"/>
      <c r="AG366" s="63"/>
      <c r="AH366" s="82"/>
      <c r="AI366" s="82"/>
      <c r="AJ366" s="78"/>
      <c r="AK366" s="78"/>
      <c r="AL366" s="78"/>
      <c r="AM366" s="80"/>
      <c r="AN366" s="80"/>
      <c r="AO366" s="80"/>
      <c r="AP366" s="80"/>
      <c r="AQ366" s="76"/>
      <c r="AR366" s="75"/>
      <c r="AS366" s="117"/>
    </row>
    <row r="367" spans="1:45" ht="15" hidden="1" customHeight="1">
      <c r="A367" s="66"/>
      <c r="B367" s="67"/>
      <c r="C367" s="68"/>
      <c r="D367" s="68"/>
      <c r="E367" s="146"/>
      <c r="F367" s="147"/>
      <c r="G367" s="148"/>
      <c r="H367" s="85"/>
      <c r="I367" s="61"/>
      <c r="J367" s="62"/>
      <c r="K367" s="58"/>
      <c r="L367" s="58"/>
      <c r="M367" s="62"/>
      <c r="N367" s="63"/>
      <c r="O367" s="63"/>
      <c r="P367" s="90"/>
      <c r="Q367" s="58"/>
      <c r="R367" s="60"/>
      <c r="S367" s="29" t="s">
        <v>74</v>
      </c>
      <c r="T367" s="30"/>
      <c r="U367" s="31"/>
      <c r="V367" s="31"/>
      <c r="W367" s="31"/>
      <c r="X367" s="31"/>
      <c r="Y367" s="31"/>
      <c r="Z367" s="32" t="str">
        <f t="shared" si="6"/>
        <v/>
      </c>
      <c r="AA367" s="33">
        <v>0</v>
      </c>
      <c r="AB367" s="33">
        <v>0</v>
      </c>
      <c r="AC367" s="55"/>
      <c r="AD367" s="57"/>
      <c r="AE367" s="57"/>
      <c r="AF367" s="63"/>
      <c r="AG367" s="63"/>
      <c r="AH367" s="82"/>
      <c r="AI367" s="82"/>
      <c r="AJ367" s="78"/>
      <c r="AK367" s="78"/>
      <c r="AL367" s="78"/>
      <c r="AM367" s="80"/>
      <c r="AN367" s="80"/>
      <c r="AO367" s="80"/>
      <c r="AP367" s="80"/>
      <c r="AQ367" s="76"/>
      <c r="AR367" s="75"/>
      <c r="AS367" s="117"/>
    </row>
    <row r="368" spans="1:45" ht="15" hidden="1" customHeight="1">
      <c r="A368" s="66"/>
      <c r="B368" s="67"/>
      <c r="C368" s="68"/>
      <c r="D368" s="68"/>
      <c r="E368" s="146"/>
      <c r="F368" s="147"/>
      <c r="G368" s="148"/>
      <c r="H368" s="85"/>
      <c r="I368" s="61"/>
      <c r="J368" s="62"/>
      <c r="K368" s="58"/>
      <c r="L368" s="58"/>
      <c r="M368" s="62"/>
      <c r="N368" s="63"/>
      <c r="O368" s="63"/>
      <c r="P368" s="90"/>
      <c r="Q368" s="58"/>
      <c r="R368" s="60"/>
      <c r="S368" s="29" t="s">
        <v>75</v>
      </c>
      <c r="T368" s="30"/>
      <c r="U368" s="31"/>
      <c r="V368" s="31"/>
      <c r="W368" s="31"/>
      <c r="X368" s="31"/>
      <c r="Y368" s="31"/>
      <c r="Z368" s="32" t="str">
        <f t="shared" si="6"/>
        <v/>
      </c>
      <c r="AA368" s="33">
        <v>0</v>
      </c>
      <c r="AB368" s="33">
        <v>0</v>
      </c>
      <c r="AC368" s="55"/>
      <c r="AD368" s="57"/>
      <c r="AE368" s="57"/>
      <c r="AF368" s="63"/>
      <c r="AG368" s="63"/>
      <c r="AH368" s="82"/>
      <c r="AI368" s="82"/>
      <c r="AJ368" s="78"/>
      <c r="AK368" s="78"/>
      <c r="AL368" s="78"/>
      <c r="AM368" s="80"/>
      <c r="AN368" s="80"/>
      <c r="AO368" s="80"/>
      <c r="AP368" s="80"/>
      <c r="AQ368" s="76"/>
      <c r="AR368" s="75"/>
      <c r="AS368" s="117"/>
    </row>
    <row r="369" spans="1:45" ht="15" hidden="1" customHeight="1">
      <c r="A369" s="66"/>
      <c r="B369" s="67"/>
      <c r="C369" s="68"/>
      <c r="D369" s="68"/>
      <c r="E369" s="146"/>
      <c r="F369" s="147"/>
      <c r="G369" s="148"/>
      <c r="H369" s="85"/>
      <c r="I369" s="61">
        <v>1.4</v>
      </c>
      <c r="J369" s="62"/>
      <c r="K369" s="58"/>
      <c r="L369" s="58"/>
      <c r="M369" s="62"/>
      <c r="N369" s="63"/>
      <c r="O369" s="63"/>
      <c r="P369" s="90"/>
      <c r="Q369" s="58"/>
      <c r="R369" s="59">
        <v>0</v>
      </c>
      <c r="S369" s="29" t="s">
        <v>76</v>
      </c>
      <c r="T369" s="30"/>
      <c r="U369" s="31"/>
      <c r="V369" s="31"/>
      <c r="W369" s="31"/>
      <c r="X369" s="31"/>
      <c r="Y369" s="31"/>
      <c r="Z369" s="32" t="str">
        <f t="shared" si="6"/>
        <v/>
      </c>
      <c r="AA369" s="33">
        <v>0</v>
      </c>
      <c r="AB369" s="33">
        <v>0</v>
      </c>
      <c r="AC369" s="55"/>
      <c r="AD369" s="57"/>
      <c r="AE369" s="57"/>
      <c r="AF369" s="63"/>
      <c r="AG369" s="63"/>
      <c r="AH369" s="82"/>
      <c r="AI369" s="82"/>
      <c r="AJ369" s="78"/>
      <c r="AK369" s="78"/>
      <c r="AL369" s="78"/>
      <c r="AM369" s="80"/>
      <c r="AN369" s="80"/>
      <c r="AO369" s="80"/>
      <c r="AP369" s="80"/>
      <c r="AQ369" s="76"/>
      <c r="AR369" s="74"/>
      <c r="AS369" s="116"/>
    </row>
    <row r="370" spans="1:45" ht="15" hidden="1" customHeight="1">
      <c r="A370" s="66"/>
      <c r="B370" s="67"/>
      <c r="C370" s="68"/>
      <c r="D370" s="68"/>
      <c r="E370" s="146"/>
      <c r="F370" s="147"/>
      <c r="G370" s="148"/>
      <c r="H370" s="85"/>
      <c r="I370" s="61"/>
      <c r="J370" s="62"/>
      <c r="K370" s="58"/>
      <c r="L370" s="58"/>
      <c r="M370" s="62"/>
      <c r="N370" s="63"/>
      <c r="O370" s="63"/>
      <c r="P370" s="90"/>
      <c r="Q370" s="58"/>
      <c r="R370" s="60"/>
      <c r="S370" s="29" t="s">
        <v>77</v>
      </c>
      <c r="T370" s="30"/>
      <c r="U370" s="31"/>
      <c r="V370" s="31"/>
      <c r="W370" s="31"/>
      <c r="X370" s="31"/>
      <c r="Y370" s="31"/>
      <c r="Z370" s="32" t="str">
        <f t="shared" si="6"/>
        <v/>
      </c>
      <c r="AA370" s="33">
        <v>0</v>
      </c>
      <c r="AB370" s="33">
        <v>0</v>
      </c>
      <c r="AC370" s="55"/>
      <c r="AD370" s="57"/>
      <c r="AE370" s="57"/>
      <c r="AF370" s="63"/>
      <c r="AG370" s="63"/>
      <c r="AH370" s="82"/>
      <c r="AI370" s="82"/>
      <c r="AJ370" s="78"/>
      <c r="AK370" s="78"/>
      <c r="AL370" s="78"/>
      <c r="AM370" s="80"/>
      <c r="AN370" s="80"/>
      <c r="AO370" s="80"/>
      <c r="AP370" s="80"/>
      <c r="AQ370" s="76"/>
      <c r="AR370" s="75"/>
      <c r="AS370" s="117"/>
    </row>
    <row r="371" spans="1:45" ht="15" hidden="1" customHeight="1">
      <c r="A371" s="66"/>
      <c r="B371" s="67"/>
      <c r="C371" s="68"/>
      <c r="D371" s="68"/>
      <c r="E371" s="146"/>
      <c r="F371" s="147"/>
      <c r="G371" s="148"/>
      <c r="H371" s="85"/>
      <c r="I371" s="61"/>
      <c r="J371" s="62"/>
      <c r="K371" s="58"/>
      <c r="L371" s="58"/>
      <c r="M371" s="62"/>
      <c r="N371" s="63"/>
      <c r="O371" s="63"/>
      <c r="P371" s="90"/>
      <c r="Q371" s="58"/>
      <c r="R371" s="60"/>
      <c r="S371" s="29" t="s">
        <v>78</v>
      </c>
      <c r="T371" s="30"/>
      <c r="U371" s="31"/>
      <c r="V371" s="31"/>
      <c r="W371" s="31"/>
      <c r="X371" s="31"/>
      <c r="Y371" s="31"/>
      <c r="Z371" s="32" t="str">
        <f t="shared" si="6"/>
        <v/>
      </c>
      <c r="AA371" s="33">
        <v>0</v>
      </c>
      <c r="AB371" s="33">
        <v>0</v>
      </c>
      <c r="AC371" s="55"/>
      <c r="AD371" s="57"/>
      <c r="AE371" s="57"/>
      <c r="AF371" s="63"/>
      <c r="AG371" s="63"/>
      <c r="AH371" s="82"/>
      <c r="AI371" s="82"/>
      <c r="AJ371" s="78"/>
      <c r="AK371" s="78"/>
      <c r="AL371" s="78"/>
      <c r="AM371" s="80"/>
      <c r="AN371" s="80"/>
      <c r="AO371" s="80"/>
      <c r="AP371" s="80"/>
      <c r="AQ371" s="76"/>
      <c r="AR371" s="75"/>
      <c r="AS371" s="117"/>
    </row>
    <row r="372" spans="1:45" ht="15" hidden="1" customHeight="1">
      <c r="A372" s="66"/>
      <c r="B372" s="67"/>
      <c r="C372" s="68"/>
      <c r="D372" s="68"/>
      <c r="E372" s="146"/>
      <c r="F372" s="147"/>
      <c r="G372" s="148"/>
      <c r="H372" s="85"/>
      <c r="I372" s="61"/>
      <c r="J372" s="62"/>
      <c r="K372" s="58"/>
      <c r="L372" s="58"/>
      <c r="M372" s="62"/>
      <c r="N372" s="63"/>
      <c r="O372" s="63"/>
      <c r="P372" s="90"/>
      <c r="Q372" s="58"/>
      <c r="R372" s="60"/>
      <c r="S372" s="29" t="s">
        <v>79</v>
      </c>
      <c r="T372" s="30"/>
      <c r="U372" s="31"/>
      <c r="V372" s="31"/>
      <c r="W372" s="31"/>
      <c r="X372" s="31"/>
      <c r="Y372" s="31"/>
      <c r="Z372" s="32" t="str">
        <f t="shared" si="6"/>
        <v/>
      </c>
      <c r="AA372" s="33">
        <v>0</v>
      </c>
      <c r="AB372" s="33">
        <v>0</v>
      </c>
      <c r="AC372" s="55"/>
      <c r="AD372" s="57"/>
      <c r="AE372" s="57"/>
      <c r="AF372" s="63"/>
      <c r="AG372" s="63"/>
      <c r="AH372" s="82"/>
      <c r="AI372" s="82"/>
      <c r="AJ372" s="78"/>
      <c r="AK372" s="78"/>
      <c r="AL372" s="78"/>
      <c r="AM372" s="80"/>
      <c r="AN372" s="80"/>
      <c r="AO372" s="80"/>
      <c r="AP372" s="80"/>
      <c r="AQ372" s="76"/>
      <c r="AR372" s="75"/>
      <c r="AS372" s="117"/>
    </row>
    <row r="373" spans="1:45" ht="15" hidden="1" customHeight="1">
      <c r="A373" s="66"/>
      <c r="B373" s="67"/>
      <c r="C373" s="68"/>
      <c r="D373" s="68"/>
      <c r="E373" s="146"/>
      <c r="F373" s="147"/>
      <c r="G373" s="148"/>
      <c r="H373" s="85"/>
      <c r="I373" s="61"/>
      <c r="J373" s="62"/>
      <c r="K373" s="58"/>
      <c r="L373" s="58"/>
      <c r="M373" s="62"/>
      <c r="N373" s="63"/>
      <c r="O373" s="63"/>
      <c r="P373" s="90"/>
      <c r="Q373" s="58"/>
      <c r="R373" s="60"/>
      <c r="S373" s="29" t="s">
        <v>80</v>
      </c>
      <c r="T373" s="30"/>
      <c r="U373" s="31"/>
      <c r="V373" s="31"/>
      <c r="W373" s="31"/>
      <c r="X373" s="31"/>
      <c r="Y373" s="31"/>
      <c r="Z373" s="32" t="str">
        <f t="shared" si="6"/>
        <v/>
      </c>
      <c r="AA373" s="33">
        <v>0</v>
      </c>
      <c r="AB373" s="33">
        <v>0</v>
      </c>
      <c r="AC373" s="55"/>
      <c r="AD373" s="57"/>
      <c r="AE373" s="57"/>
      <c r="AF373" s="63"/>
      <c r="AG373" s="63"/>
      <c r="AH373" s="82"/>
      <c r="AI373" s="82"/>
      <c r="AJ373" s="78"/>
      <c r="AK373" s="78"/>
      <c r="AL373" s="78"/>
      <c r="AM373" s="80"/>
      <c r="AN373" s="80"/>
      <c r="AO373" s="80"/>
      <c r="AP373" s="80"/>
      <c r="AQ373" s="76"/>
      <c r="AR373" s="75"/>
      <c r="AS373" s="117"/>
    </row>
    <row r="374" spans="1:45" ht="15" hidden="1" customHeight="1">
      <c r="A374" s="66"/>
      <c r="B374" s="67"/>
      <c r="C374" s="68"/>
      <c r="D374" s="68"/>
      <c r="E374" s="146"/>
      <c r="F374" s="147"/>
      <c r="G374" s="148"/>
      <c r="H374" s="85"/>
      <c r="I374" s="61">
        <v>1.5</v>
      </c>
      <c r="J374" s="62"/>
      <c r="K374" s="58"/>
      <c r="L374" s="58"/>
      <c r="M374" s="62"/>
      <c r="N374" s="63"/>
      <c r="O374" s="63"/>
      <c r="P374" s="90"/>
      <c r="Q374" s="58"/>
      <c r="R374" s="59">
        <v>0</v>
      </c>
      <c r="S374" s="29" t="s">
        <v>81</v>
      </c>
      <c r="T374" s="30"/>
      <c r="U374" s="31"/>
      <c r="V374" s="31"/>
      <c r="W374" s="31"/>
      <c r="X374" s="31"/>
      <c r="Y374" s="31"/>
      <c r="Z374" s="32" t="str">
        <f t="shared" si="6"/>
        <v/>
      </c>
      <c r="AA374" s="33">
        <v>0</v>
      </c>
      <c r="AB374" s="33">
        <v>0</v>
      </c>
      <c r="AC374" s="55"/>
      <c r="AD374" s="57"/>
      <c r="AE374" s="57"/>
      <c r="AF374" s="63"/>
      <c r="AG374" s="63"/>
      <c r="AH374" s="82"/>
      <c r="AI374" s="82"/>
      <c r="AJ374" s="78"/>
      <c r="AK374" s="78"/>
      <c r="AL374" s="78"/>
      <c r="AM374" s="80"/>
      <c r="AN374" s="80"/>
      <c r="AO374" s="80"/>
      <c r="AP374" s="80"/>
      <c r="AQ374" s="76"/>
      <c r="AR374" s="74"/>
      <c r="AS374" s="116"/>
    </row>
    <row r="375" spans="1:45" ht="15" hidden="1" customHeight="1">
      <c r="A375" s="66"/>
      <c r="B375" s="67"/>
      <c r="C375" s="68"/>
      <c r="D375" s="68"/>
      <c r="E375" s="146"/>
      <c r="F375" s="147"/>
      <c r="G375" s="148"/>
      <c r="H375" s="85"/>
      <c r="I375" s="61"/>
      <c r="J375" s="62"/>
      <c r="K375" s="58"/>
      <c r="L375" s="58"/>
      <c r="M375" s="62"/>
      <c r="N375" s="63"/>
      <c r="O375" s="63"/>
      <c r="P375" s="90"/>
      <c r="Q375" s="58"/>
      <c r="R375" s="60"/>
      <c r="S375" s="29" t="s">
        <v>82</v>
      </c>
      <c r="T375" s="30"/>
      <c r="U375" s="31"/>
      <c r="V375" s="31"/>
      <c r="W375" s="31"/>
      <c r="X375" s="31"/>
      <c r="Y375" s="31"/>
      <c r="Z375" s="32" t="str">
        <f t="shared" si="6"/>
        <v/>
      </c>
      <c r="AA375" s="33">
        <v>0</v>
      </c>
      <c r="AB375" s="33">
        <v>0</v>
      </c>
      <c r="AC375" s="55"/>
      <c r="AD375" s="57"/>
      <c r="AE375" s="57"/>
      <c r="AF375" s="63"/>
      <c r="AG375" s="63"/>
      <c r="AH375" s="82"/>
      <c r="AI375" s="82"/>
      <c r="AJ375" s="78"/>
      <c r="AK375" s="78"/>
      <c r="AL375" s="78"/>
      <c r="AM375" s="80"/>
      <c r="AN375" s="80"/>
      <c r="AO375" s="80"/>
      <c r="AP375" s="80"/>
      <c r="AQ375" s="76"/>
      <c r="AR375" s="75"/>
      <c r="AS375" s="117"/>
    </row>
    <row r="376" spans="1:45" ht="15" hidden="1" customHeight="1">
      <c r="A376" s="66"/>
      <c r="B376" s="67"/>
      <c r="C376" s="68"/>
      <c r="D376" s="68"/>
      <c r="E376" s="146"/>
      <c r="F376" s="147"/>
      <c r="G376" s="148"/>
      <c r="H376" s="85"/>
      <c r="I376" s="61"/>
      <c r="J376" s="62"/>
      <c r="K376" s="58"/>
      <c r="L376" s="58"/>
      <c r="M376" s="62"/>
      <c r="N376" s="63"/>
      <c r="O376" s="63"/>
      <c r="P376" s="90"/>
      <c r="Q376" s="58"/>
      <c r="R376" s="60"/>
      <c r="S376" s="29" t="s">
        <v>83</v>
      </c>
      <c r="T376" s="30"/>
      <c r="U376" s="31"/>
      <c r="V376" s="31"/>
      <c r="W376" s="31"/>
      <c r="X376" s="31"/>
      <c r="Y376" s="31"/>
      <c r="Z376" s="32" t="str">
        <f t="shared" si="6"/>
        <v/>
      </c>
      <c r="AA376" s="33">
        <v>0</v>
      </c>
      <c r="AB376" s="33">
        <v>0</v>
      </c>
      <c r="AC376" s="55"/>
      <c r="AD376" s="57"/>
      <c r="AE376" s="57"/>
      <c r="AF376" s="63"/>
      <c r="AG376" s="63"/>
      <c r="AH376" s="82"/>
      <c r="AI376" s="82"/>
      <c r="AJ376" s="78"/>
      <c r="AK376" s="78"/>
      <c r="AL376" s="78"/>
      <c r="AM376" s="80"/>
      <c r="AN376" s="80"/>
      <c r="AO376" s="80"/>
      <c r="AP376" s="80"/>
      <c r="AQ376" s="76"/>
      <c r="AR376" s="75"/>
      <c r="AS376" s="117"/>
    </row>
    <row r="377" spans="1:45" ht="15" hidden="1" customHeight="1">
      <c r="A377" s="66"/>
      <c r="B377" s="67"/>
      <c r="C377" s="68"/>
      <c r="D377" s="68"/>
      <c r="E377" s="146"/>
      <c r="F377" s="147"/>
      <c r="G377" s="148"/>
      <c r="H377" s="85"/>
      <c r="I377" s="61"/>
      <c r="J377" s="62"/>
      <c r="K377" s="58"/>
      <c r="L377" s="58"/>
      <c r="M377" s="62"/>
      <c r="N377" s="63"/>
      <c r="O377" s="63"/>
      <c r="P377" s="90"/>
      <c r="Q377" s="58"/>
      <c r="R377" s="60"/>
      <c r="S377" s="29" t="s">
        <v>84</v>
      </c>
      <c r="T377" s="30"/>
      <c r="U377" s="31"/>
      <c r="V377" s="31"/>
      <c r="W377" s="31"/>
      <c r="X377" s="31"/>
      <c r="Y377" s="31"/>
      <c r="Z377" s="32" t="str">
        <f t="shared" si="6"/>
        <v/>
      </c>
      <c r="AA377" s="33">
        <v>0</v>
      </c>
      <c r="AB377" s="33">
        <v>0</v>
      </c>
      <c r="AC377" s="55"/>
      <c r="AD377" s="57"/>
      <c r="AE377" s="57"/>
      <c r="AF377" s="63"/>
      <c r="AG377" s="63"/>
      <c r="AH377" s="82"/>
      <c r="AI377" s="82"/>
      <c r="AJ377" s="78"/>
      <c r="AK377" s="78"/>
      <c r="AL377" s="78"/>
      <c r="AM377" s="80"/>
      <c r="AN377" s="80"/>
      <c r="AO377" s="80"/>
      <c r="AP377" s="80"/>
      <c r="AQ377" s="76"/>
      <c r="AR377" s="75"/>
      <c r="AS377" s="117"/>
    </row>
    <row r="378" spans="1:45" ht="15" hidden="1" customHeight="1">
      <c r="A378" s="66"/>
      <c r="B378" s="67"/>
      <c r="C378" s="68"/>
      <c r="D378" s="68"/>
      <c r="E378" s="146"/>
      <c r="F378" s="147"/>
      <c r="G378" s="148"/>
      <c r="H378" s="85"/>
      <c r="I378" s="61"/>
      <c r="J378" s="62"/>
      <c r="K378" s="58"/>
      <c r="L378" s="58"/>
      <c r="M378" s="62"/>
      <c r="N378" s="63"/>
      <c r="O378" s="63"/>
      <c r="P378" s="90"/>
      <c r="Q378" s="58"/>
      <c r="R378" s="60"/>
      <c r="S378" s="29" t="s">
        <v>85</v>
      </c>
      <c r="T378" s="30"/>
      <c r="U378" s="31"/>
      <c r="V378" s="31"/>
      <c r="W378" s="31"/>
      <c r="X378" s="31"/>
      <c r="Y378" s="31"/>
      <c r="Z378" s="32" t="str">
        <f t="shared" si="6"/>
        <v/>
      </c>
      <c r="AA378" s="33">
        <v>0</v>
      </c>
      <c r="AB378" s="33">
        <v>0</v>
      </c>
      <c r="AC378" s="55"/>
      <c r="AD378" s="57"/>
      <c r="AE378" s="57"/>
      <c r="AF378" s="63"/>
      <c r="AG378" s="63"/>
      <c r="AH378" s="82"/>
      <c r="AI378" s="82"/>
      <c r="AJ378" s="78"/>
      <c r="AK378" s="78"/>
      <c r="AL378" s="78"/>
      <c r="AM378" s="80"/>
      <c r="AN378" s="80"/>
      <c r="AO378" s="80"/>
      <c r="AP378" s="80"/>
      <c r="AQ378" s="76"/>
      <c r="AR378" s="75"/>
      <c r="AS378" s="117"/>
    </row>
    <row r="379" spans="1:45" ht="15" customHeight="1">
      <c r="A379" s="86" t="s">
        <v>376</v>
      </c>
      <c r="B379" s="88" t="s">
        <v>180</v>
      </c>
      <c r="C379" s="88" t="s">
        <v>178</v>
      </c>
      <c r="D379" s="112" t="s">
        <v>181</v>
      </c>
      <c r="E379" s="87" t="s">
        <v>190</v>
      </c>
      <c r="F379" s="88" t="s">
        <v>46</v>
      </c>
      <c r="G379" s="108" t="s">
        <v>183</v>
      </c>
      <c r="H379" s="85"/>
      <c r="I379" s="84">
        <v>2.1</v>
      </c>
      <c r="J379" s="62" t="s">
        <v>191</v>
      </c>
      <c r="K379" s="58" t="s">
        <v>48</v>
      </c>
      <c r="L379" s="58" t="s">
        <v>62</v>
      </c>
      <c r="M379" s="62" t="s">
        <v>192</v>
      </c>
      <c r="N379" s="63">
        <v>7</v>
      </c>
      <c r="O379" s="63">
        <v>6</v>
      </c>
      <c r="P379" s="106" t="str">
        <f>IF(AND(N379&lt;&gt;"",O379&lt;&gt;""),IF(AND(N379&gt;5,O379&gt;5),"I",IF(AND(N379&lt;=5,O379&gt;5),"II",IF(AND(N379&gt;5,O379&lt;=5),"IV",IF(AND(N379&lt;=5,O379&lt;=5),"III")))),"")</f>
        <v>I</v>
      </c>
      <c r="Q379" s="83" t="s">
        <v>55</v>
      </c>
      <c r="R379" s="93">
        <v>3</v>
      </c>
      <c r="S379" s="29" t="s">
        <v>92</v>
      </c>
      <c r="T379" s="30" t="s">
        <v>179</v>
      </c>
      <c r="U379" s="31" t="s">
        <v>54</v>
      </c>
      <c r="V379" s="31" t="s">
        <v>51</v>
      </c>
      <c r="W379" s="31" t="s">
        <v>51</v>
      </c>
      <c r="X379" s="31" t="s">
        <v>51</v>
      </c>
      <c r="Y379" s="31" t="s">
        <v>51</v>
      </c>
      <c r="Z379" s="32" t="str">
        <f t="shared" si="6"/>
        <v>Suficiente</v>
      </c>
      <c r="AA379" s="33">
        <v>1</v>
      </c>
      <c r="AB379" s="33">
        <v>0</v>
      </c>
      <c r="AC379" s="101" t="str">
        <f>IF(SUM(R379:R403)&gt;=1,IF((SUM(R379:R403)/COUNTA(Q379:Q403))=1,IF(SUM(AA379:AA403)&gt;=1,IF(SUM(AA379:AA403)/(SUM(AA379:AA403)+SUM(AB379:AB403))=100%,"SI","NO"),"NO"),"NO"),"")</f>
        <v>NO</v>
      </c>
      <c r="AD379" s="103" t="str">
        <f>IF($N379=1,"b","")</f>
        <v/>
      </c>
      <c r="AE379" s="103" t="str">
        <f>IF($O379=1,"b","")</f>
        <v/>
      </c>
      <c r="AF379" s="104">
        <v>7</v>
      </c>
      <c r="AG379" s="104">
        <v>6</v>
      </c>
      <c r="AH379" s="96">
        <v>0</v>
      </c>
      <c r="AI379" s="96">
        <v>0</v>
      </c>
      <c r="AJ379" s="97">
        <v>1</v>
      </c>
      <c r="AK379" s="99">
        <v>1</v>
      </c>
      <c r="AL379" s="97">
        <v>2</v>
      </c>
      <c r="AM379" s="94" t="str">
        <f>IF($AL379&gt;=2,IF(AND($AF379="",$AG379=""),"",IF(AND($AF379&gt;5,$AG379&gt;5),"I","")),"")</f>
        <v>I</v>
      </c>
      <c r="AN379" s="94" t="str">
        <f>IF($AL379&gt;=2,IF(AND($AF379="",$AG379=""),"",IF(AND($AF379&lt;6,$AG379&gt;5),"II","")),"")</f>
        <v/>
      </c>
      <c r="AO379" s="94" t="str">
        <f>IF($AL379&gt;=2,IF(AND($AF379="",$AG379=""),"",IF(AND($AF379&lt;6,$AG379&lt;6),"III","")),"")</f>
        <v/>
      </c>
      <c r="AP379" s="94" t="str">
        <f>IF($AL379&gt;=2,IF(AND($AF379="",$AG379=""),"",IF(AND($AF379&gt;5,$AG379&lt;6),"IV","")),"")</f>
        <v/>
      </c>
      <c r="AQ379" s="95" t="s">
        <v>159</v>
      </c>
      <c r="AR379" s="92" t="s">
        <v>193</v>
      </c>
      <c r="AS379" s="83">
        <v>0</v>
      </c>
    </row>
    <row r="380" spans="1:45" ht="15" customHeight="1">
      <c r="A380" s="86"/>
      <c r="B380" s="88"/>
      <c r="C380" s="88"/>
      <c r="D380" s="112"/>
      <c r="E380" s="87"/>
      <c r="F380" s="88"/>
      <c r="G380" s="108"/>
      <c r="H380" s="85"/>
      <c r="I380" s="84"/>
      <c r="J380" s="62"/>
      <c r="K380" s="58"/>
      <c r="L380" s="58"/>
      <c r="M380" s="62"/>
      <c r="N380" s="63"/>
      <c r="O380" s="63"/>
      <c r="P380" s="107"/>
      <c r="Q380" s="83"/>
      <c r="R380" s="60"/>
      <c r="S380" s="29" t="s">
        <v>94</v>
      </c>
      <c r="T380" s="30"/>
      <c r="U380" s="31"/>
      <c r="V380" s="31"/>
      <c r="W380" s="31"/>
      <c r="X380" s="31"/>
      <c r="Y380" s="31"/>
      <c r="Z380" s="32" t="str">
        <f t="shared" si="6"/>
        <v/>
      </c>
      <c r="AA380" s="33">
        <v>0</v>
      </c>
      <c r="AB380" s="33">
        <v>0</v>
      </c>
      <c r="AC380" s="102"/>
      <c r="AD380" s="57"/>
      <c r="AE380" s="57"/>
      <c r="AF380" s="104"/>
      <c r="AG380" s="105"/>
      <c r="AH380" s="82"/>
      <c r="AI380" s="82"/>
      <c r="AJ380" s="98"/>
      <c r="AK380" s="100"/>
      <c r="AL380" s="98"/>
      <c r="AM380" s="80"/>
      <c r="AN380" s="80"/>
      <c r="AO380" s="80"/>
      <c r="AP380" s="80"/>
      <c r="AQ380" s="95"/>
      <c r="AR380" s="75"/>
      <c r="AS380" s="117"/>
    </row>
    <row r="381" spans="1:45" ht="15" customHeight="1">
      <c r="A381" s="86"/>
      <c r="B381" s="88"/>
      <c r="C381" s="88"/>
      <c r="D381" s="112"/>
      <c r="E381" s="87"/>
      <c r="F381" s="88"/>
      <c r="G381" s="108"/>
      <c r="H381" s="85"/>
      <c r="I381" s="84"/>
      <c r="J381" s="62"/>
      <c r="K381" s="58"/>
      <c r="L381" s="58"/>
      <c r="M381" s="62"/>
      <c r="N381" s="63"/>
      <c r="O381" s="63"/>
      <c r="P381" s="107"/>
      <c r="Q381" s="83"/>
      <c r="R381" s="60"/>
      <c r="S381" s="29" t="s">
        <v>95</v>
      </c>
      <c r="T381" s="30"/>
      <c r="U381" s="31"/>
      <c r="V381" s="31"/>
      <c r="W381" s="31"/>
      <c r="X381" s="31"/>
      <c r="Y381" s="31"/>
      <c r="Z381" s="32" t="str">
        <f t="shared" si="6"/>
        <v/>
      </c>
      <c r="AA381" s="33">
        <v>0</v>
      </c>
      <c r="AB381" s="33">
        <v>0</v>
      </c>
      <c r="AC381" s="102"/>
      <c r="AD381" s="57"/>
      <c r="AE381" s="57"/>
      <c r="AF381" s="104"/>
      <c r="AG381" s="105"/>
      <c r="AH381" s="82"/>
      <c r="AI381" s="82"/>
      <c r="AJ381" s="98"/>
      <c r="AK381" s="100"/>
      <c r="AL381" s="98"/>
      <c r="AM381" s="80"/>
      <c r="AN381" s="80"/>
      <c r="AO381" s="80"/>
      <c r="AP381" s="80"/>
      <c r="AQ381" s="95"/>
      <c r="AR381" s="75"/>
      <c r="AS381" s="117"/>
    </row>
    <row r="382" spans="1:45" ht="15" customHeight="1">
      <c r="A382" s="86"/>
      <c r="B382" s="88"/>
      <c r="C382" s="88"/>
      <c r="D382" s="112"/>
      <c r="E382" s="87"/>
      <c r="F382" s="88"/>
      <c r="G382" s="108"/>
      <c r="H382" s="85"/>
      <c r="I382" s="84"/>
      <c r="J382" s="62"/>
      <c r="K382" s="58"/>
      <c r="L382" s="58"/>
      <c r="M382" s="62"/>
      <c r="N382" s="63"/>
      <c r="O382" s="63"/>
      <c r="P382" s="107"/>
      <c r="Q382" s="83"/>
      <c r="R382" s="60"/>
      <c r="S382" s="29" t="s">
        <v>96</v>
      </c>
      <c r="T382" s="30"/>
      <c r="U382" s="31"/>
      <c r="V382" s="31"/>
      <c r="W382" s="31"/>
      <c r="X382" s="31"/>
      <c r="Y382" s="31"/>
      <c r="Z382" s="32" t="str">
        <f t="shared" si="6"/>
        <v/>
      </c>
      <c r="AA382" s="33">
        <v>0</v>
      </c>
      <c r="AB382" s="33">
        <v>0</v>
      </c>
      <c r="AC382" s="102"/>
      <c r="AD382" s="57"/>
      <c r="AE382" s="57"/>
      <c r="AF382" s="104"/>
      <c r="AG382" s="105"/>
      <c r="AH382" s="82"/>
      <c r="AI382" s="82"/>
      <c r="AJ382" s="98"/>
      <c r="AK382" s="100"/>
      <c r="AL382" s="98"/>
      <c r="AM382" s="80"/>
      <c r="AN382" s="80"/>
      <c r="AO382" s="80"/>
      <c r="AP382" s="80"/>
      <c r="AQ382" s="95"/>
      <c r="AR382" s="75"/>
      <c r="AS382" s="117"/>
    </row>
    <row r="383" spans="1:45" ht="15" customHeight="1">
      <c r="A383" s="86"/>
      <c r="B383" s="88"/>
      <c r="C383" s="88"/>
      <c r="D383" s="112"/>
      <c r="E383" s="87"/>
      <c r="F383" s="88"/>
      <c r="G383" s="108"/>
      <c r="H383" s="85"/>
      <c r="I383" s="84"/>
      <c r="J383" s="62"/>
      <c r="K383" s="58"/>
      <c r="L383" s="58"/>
      <c r="M383" s="62"/>
      <c r="N383" s="63"/>
      <c r="O383" s="63"/>
      <c r="P383" s="107"/>
      <c r="Q383" s="83"/>
      <c r="R383" s="60"/>
      <c r="S383" s="29" t="s">
        <v>97</v>
      </c>
      <c r="T383" s="30"/>
      <c r="U383" s="31"/>
      <c r="V383" s="31"/>
      <c r="W383" s="31"/>
      <c r="X383" s="31"/>
      <c r="Y383" s="31"/>
      <c r="Z383" s="32" t="str">
        <f t="shared" si="6"/>
        <v/>
      </c>
      <c r="AA383" s="33">
        <v>0</v>
      </c>
      <c r="AB383" s="33">
        <v>0</v>
      </c>
      <c r="AC383" s="102"/>
      <c r="AD383" s="57"/>
      <c r="AE383" s="57"/>
      <c r="AF383" s="104"/>
      <c r="AG383" s="105"/>
      <c r="AH383" s="82"/>
      <c r="AI383" s="82"/>
      <c r="AJ383" s="98"/>
      <c r="AK383" s="100"/>
      <c r="AL383" s="98"/>
      <c r="AM383" s="80"/>
      <c r="AN383" s="80"/>
      <c r="AO383" s="80"/>
      <c r="AP383" s="80"/>
      <c r="AQ383" s="95"/>
      <c r="AR383" s="75"/>
      <c r="AS383" s="117"/>
    </row>
    <row r="384" spans="1:45" ht="15" customHeight="1">
      <c r="A384" s="86"/>
      <c r="B384" s="88"/>
      <c r="C384" s="88"/>
      <c r="D384" s="112"/>
      <c r="E384" s="87"/>
      <c r="F384" s="88"/>
      <c r="G384" s="108"/>
      <c r="H384" s="85"/>
      <c r="I384" s="84">
        <v>2.2000000000000002</v>
      </c>
      <c r="J384" s="62" t="s">
        <v>194</v>
      </c>
      <c r="K384" s="58" t="s">
        <v>48</v>
      </c>
      <c r="L384" s="58" t="s">
        <v>62</v>
      </c>
      <c r="M384" s="62"/>
      <c r="N384" s="63"/>
      <c r="O384" s="63"/>
      <c r="P384" s="107"/>
      <c r="Q384" s="83" t="s">
        <v>55</v>
      </c>
      <c r="R384" s="93">
        <v>3</v>
      </c>
      <c r="S384" s="29" t="s">
        <v>99</v>
      </c>
      <c r="T384" s="30"/>
      <c r="U384" s="31"/>
      <c r="V384" s="31"/>
      <c r="W384" s="31"/>
      <c r="X384" s="31"/>
      <c r="Y384" s="31"/>
      <c r="Z384" s="32" t="str">
        <f t="shared" si="6"/>
        <v/>
      </c>
      <c r="AA384" s="33">
        <v>0</v>
      </c>
      <c r="AB384" s="33">
        <v>0</v>
      </c>
      <c r="AC384" s="102"/>
      <c r="AD384" s="57"/>
      <c r="AE384" s="57"/>
      <c r="AF384" s="104"/>
      <c r="AG384" s="105"/>
      <c r="AH384" s="82"/>
      <c r="AI384" s="82"/>
      <c r="AJ384" s="98"/>
      <c r="AK384" s="100"/>
      <c r="AL384" s="98"/>
      <c r="AM384" s="80"/>
      <c r="AN384" s="80"/>
      <c r="AO384" s="80"/>
      <c r="AP384" s="80"/>
      <c r="AQ384" s="95"/>
      <c r="AR384" s="92" t="s">
        <v>195</v>
      </c>
      <c r="AS384" s="83">
        <v>100</v>
      </c>
    </row>
    <row r="385" spans="1:45" ht="15" customHeight="1">
      <c r="A385" s="86"/>
      <c r="B385" s="88"/>
      <c r="C385" s="88"/>
      <c r="D385" s="112"/>
      <c r="E385" s="87"/>
      <c r="F385" s="88"/>
      <c r="G385" s="108"/>
      <c r="H385" s="85"/>
      <c r="I385" s="84"/>
      <c r="J385" s="62"/>
      <c r="K385" s="58"/>
      <c r="L385" s="58"/>
      <c r="M385" s="62"/>
      <c r="N385" s="63"/>
      <c r="O385" s="63"/>
      <c r="P385" s="107"/>
      <c r="Q385" s="83"/>
      <c r="R385" s="60"/>
      <c r="S385" s="29" t="s">
        <v>101</v>
      </c>
      <c r="T385" s="30"/>
      <c r="U385" s="31"/>
      <c r="V385" s="31"/>
      <c r="W385" s="31"/>
      <c r="X385" s="31"/>
      <c r="Y385" s="31"/>
      <c r="Z385" s="32" t="str">
        <f t="shared" si="6"/>
        <v/>
      </c>
      <c r="AA385" s="33">
        <v>0</v>
      </c>
      <c r="AB385" s="33">
        <v>0</v>
      </c>
      <c r="AC385" s="102"/>
      <c r="AD385" s="57"/>
      <c r="AE385" s="57"/>
      <c r="AF385" s="104"/>
      <c r="AG385" s="105"/>
      <c r="AH385" s="82"/>
      <c r="AI385" s="82"/>
      <c r="AJ385" s="98"/>
      <c r="AK385" s="100"/>
      <c r="AL385" s="98"/>
      <c r="AM385" s="80"/>
      <c r="AN385" s="80"/>
      <c r="AO385" s="80"/>
      <c r="AP385" s="80"/>
      <c r="AQ385" s="95"/>
      <c r="AR385" s="75"/>
      <c r="AS385" s="117"/>
    </row>
    <row r="386" spans="1:45" ht="15" customHeight="1">
      <c r="A386" s="86"/>
      <c r="B386" s="88"/>
      <c r="C386" s="88"/>
      <c r="D386" s="112"/>
      <c r="E386" s="87"/>
      <c r="F386" s="88"/>
      <c r="G386" s="108"/>
      <c r="H386" s="85"/>
      <c r="I386" s="84"/>
      <c r="J386" s="62"/>
      <c r="K386" s="58"/>
      <c r="L386" s="58"/>
      <c r="M386" s="62"/>
      <c r="N386" s="63"/>
      <c r="O386" s="63"/>
      <c r="P386" s="107"/>
      <c r="Q386" s="83"/>
      <c r="R386" s="60"/>
      <c r="S386" s="29" t="s">
        <v>102</v>
      </c>
      <c r="T386" s="30"/>
      <c r="U386" s="31"/>
      <c r="V386" s="31"/>
      <c r="W386" s="31"/>
      <c r="X386" s="31"/>
      <c r="Y386" s="31"/>
      <c r="Z386" s="32" t="str">
        <f t="shared" si="6"/>
        <v/>
      </c>
      <c r="AA386" s="33">
        <v>0</v>
      </c>
      <c r="AB386" s="33">
        <v>0</v>
      </c>
      <c r="AC386" s="102"/>
      <c r="AD386" s="57"/>
      <c r="AE386" s="57"/>
      <c r="AF386" s="104"/>
      <c r="AG386" s="105"/>
      <c r="AH386" s="82"/>
      <c r="AI386" s="82"/>
      <c r="AJ386" s="98"/>
      <c r="AK386" s="100"/>
      <c r="AL386" s="98"/>
      <c r="AM386" s="80"/>
      <c r="AN386" s="80"/>
      <c r="AO386" s="80"/>
      <c r="AP386" s="80"/>
      <c r="AQ386" s="95"/>
      <c r="AR386" s="75"/>
      <c r="AS386" s="117"/>
    </row>
    <row r="387" spans="1:45" ht="15" customHeight="1">
      <c r="A387" s="86"/>
      <c r="B387" s="88"/>
      <c r="C387" s="88"/>
      <c r="D387" s="112"/>
      <c r="E387" s="87"/>
      <c r="F387" s="88"/>
      <c r="G387" s="108"/>
      <c r="H387" s="85"/>
      <c r="I387" s="84"/>
      <c r="J387" s="62"/>
      <c r="K387" s="58"/>
      <c r="L387" s="58"/>
      <c r="M387" s="62"/>
      <c r="N387" s="63"/>
      <c r="O387" s="63"/>
      <c r="P387" s="107"/>
      <c r="Q387" s="83"/>
      <c r="R387" s="60"/>
      <c r="S387" s="29" t="s">
        <v>103</v>
      </c>
      <c r="T387" s="30"/>
      <c r="U387" s="31"/>
      <c r="V387" s="31"/>
      <c r="W387" s="31"/>
      <c r="X387" s="31"/>
      <c r="Y387" s="31"/>
      <c r="Z387" s="32" t="str">
        <f t="shared" si="6"/>
        <v/>
      </c>
      <c r="AA387" s="33">
        <v>0</v>
      </c>
      <c r="AB387" s="33">
        <v>0</v>
      </c>
      <c r="AC387" s="102"/>
      <c r="AD387" s="57"/>
      <c r="AE387" s="57"/>
      <c r="AF387" s="104"/>
      <c r="AG387" s="105"/>
      <c r="AH387" s="82"/>
      <c r="AI387" s="82"/>
      <c r="AJ387" s="98"/>
      <c r="AK387" s="100"/>
      <c r="AL387" s="98"/>
      <c r="AM387" s="80"/>
      <c r="AN387" s="80"/>
      <c r="AO387" s="80"/>
      <c r="AP387" s="80"/>
      <c r="AQ387" s="95"/>
      <c r="AR387" s="75"/>
      <c r="AS387" s="117"/>
    </row>
    <row r="388" spans="1:45" ht="15" customHeight="1">
      <c r="A388" s="86"/>
      <c r="B388" s="88"/>
      <c r="C388" s="88"/>
      <c r="D388" s="112"/>
      <c r="E388" s="87"/>
      <c r="F388" s="88"/>
      <c r="G388" s="108"/>
      <c r="H388" s="85"/>
      <c r="I388" s="84"/>
      <c r="J388" s="62"/>
      <c r="K388" s="58"/>
      <c r="L388" s="58"/>
      <c r="M388" s="62"/>
      <c r="N388" s="63"/>
      <c r="O388" s="63"/>
      <c r="P388" s="107"/>
      <c r="Q388" s="83"/>
      <c r="R388" s="60"/>
      <c r="S388" s="29" t="s">
        <v>104</v>
      </c>
      <c r="T388" s="30"/>
      <c r="U388" s="31"/>
      <c r="V388" s="31"/>
      <c r="W388" s="31"/>
      <c r="X388" s="31"/>
      <c r="Y388" s="31"/>
      <c r="Z388" s="32" t="str">
        <f t="shared" si="6"/>
        <v/>
      </c>
      <c r="AA388" s="33">
        <v>0</v>
      </c>
      <c r="AB388" s="33">
        <v>0</v>
      </c>
      <c r="AC388" s="102"/>
      <c r="AD388" s="57"/>
      <c r="AE388" s="57"/>
      <c r="AF388" s="104"/>
      <c r="AG388" s="105"/>
      <c r="AH388" s="82"/>
      <c r="AI388" s="82"/>
      <c r="AJ388" s="98"/>
      <c r="AK388" s="100"/>
      <c r="AL388" s="98"/>
      <c r="AM388" s="80"/>
      <c r="AN388" s="80"/>
      <c r="AO388" s="80"/>
      <c r="AP388" s="80"/>
      <c r="AQ388" s="95"/>
      <c r="AR388" s="75"/>
      <c r="AS388" s="117"/>
    </row>
    <row r="389" spans="1:45" ht="0.75" customHeight="1">
      <c r="A389" s="86"/>
      <c r="B389" s="88"/>
      <c r="C389" s="88"/>
      <c r="D389" s="112"/>
      <c r="E389" s="87"/>
      <c r="F389" s="88"/>
      <c r="G389" s="108"/>
      <c r="H389" s="85"/>
      <c r="I389" s="84">
        <v>2.2999999999999998</v>
      </c>
      <c r="J389" s="62"/>
      <c r="K389" s="58"/>
      <c r="L389" s="58"/>
      <c r="M389" s="62"/>
      <c r="N389" s="63"/>
      <c r="O389" s="63"/>
      <c r="P389" s="107"/>
      <c r="Q389" s="83" t="s">
        <v>55</v>
      </c>
      <c r="R389" s="93">
        <v>3</v>
      </c>
      <c r="S389" s="29" t="s">
        <v>105</v>
      </c>
      <c r="T389" s="30"/>
      <c r="U389" s="31"/>
      <c r="V389" s="31"/>
      <c r="W389" s="31"/>
      <c r="X389" s="31"/>
      <c r="Y389" s="31"/>
      <c r="Z389" s="32" t="str">
        <f t="shared" ref="Z389:Z452" si="7">IF($T389&lt;&gt;"",IF(AND(V389="SI",W389="SI",X389="SI",Y389="SI"),"Suficiente",IF(OR(V389="NO",W389="NO",X389="NO",Y389="NO"),"Deficiente",IF(OR(V389="",W389="",X389="",Y389=""),"Falta Valorar el Control",""))),"")</f>
        <v/>
      </c>
      <c r="AA389" s="33">
        <v>0</v>
      </c>
      <c r="AB389" s="33">
        <v>0</v>
      </c>
      <c r="AC389" s="102"/>
      <c r="AD389" s="57"/>
      <c r="AE389" s="57"/>
      <c r="AF389" s="104"/>
      <c r="AG389" s="105"/>
      <c r="AH389" s="82"/>
      <c r="AI389" s="82"/>
      <c r="AJ389" s="98"/>
      <c r="AK389" s="100"/>
      <c r="AL389" s="98"/>
      <c r="AM389" s="80"/>
      <c r="AN389" s="80"/>
      <c r="AO389" s="80"/>
      <c r="AP389" s="80"/>
      <c r="AQ389" s="95"/>
      <c r="AR389" s="92"/>
      <c r="AS389" s="83"/>
    </row>
    <row r="390" spans="1:45" ht="15" hidden="1" customHeight="1">
      <c r="A390" s="86"/>
      <c r="B390" s="88"/>
      <c r="C390" s="88"/>
      <c r="D390" s="112"/>
      <c r="E390" s="87"/>
      <c r="F390" s="88"/>
      <c r="G390" s="108"/>
      <c r="H390" s="85"/>
      <c r="I390" s="84"/>
      <c r="J390" s="62"/>
      <c r="K390" s="58"/>
      <c r="L390" s="58"/>
      <c r="M390" s="62"/>
      <c r="N390" s="63"/>
      <c r="O390" s="63"/>
      <c r="P390" s="107"/>
      <c r="Q390" s="83"/>
      <c r="R390" s="60"/>
      <c r="S390" s="29" t="s">
        <v>106</v>
      </c>
      <c r="T390" s="30"/>
      <c r="U390" s="31"/>
      <c r="V390" s="31"/>
      <c r="W390" s="31"/>
      <c r="X390" s="31"/>
      <c r="Y390" s="31"/>
      <c r="Z390" s="32" t="str">
        <f t="shared" si="7"/>
        <v/>
      </c>
      <c r="AA390" s="33">
        <v>0</v>
      </c>
      <c r="AB390" s="33">
        <v>0</v>
      </c>
      <c r="AC390" s="102"/>
      <c r="AD390" s="57"/>
      <c r="AE390" s="57"/>
      <c r="AF390" s="104"/>
      <c r="AG390" s="105"/>
      <c r="AH390" s="82"/>
      <c r="AI390" s="82"/>
      <c r="AJ390" s="98"/>
      <c r="AK390" s="100"/>
      <c r="AL390" s="98"/>
      <c r="AM390" s="80"/>
      <c r="AN390" s="80"/>
      <c r="AO390" s="80"/>
      <c r="AP390" s="80"/>
      <c r="AQ390" s="95"/>
      <c r="AR390" s="75"/>
      <c r="AS390" s="117"/>
    </row>
    <row r="391" spans="1:45" ht="15" hidden="1" customHeight="1">
      <c r="A391" s="86"/>
      <c r="B391" s="88"/>
      <c r="C391" s="88"/>
      <c r="D391" s="112"/>
      <c r="E391" s="87"/>
      <c r="F391" s="88"/>
      <c r="G391" s="108"/>
      <c r="H391" s="85"/>
      <c r="I391" s="84"/>
      <c r="J391" s="62"/>
      <c r="K391" s="58"/>
      <c r="L391" s="58"/>
      <c r="M391" s="62"/>
      <c r="N391" s="63"/>
      <c r="O391" s="63"/>
      <c r="P391" s="107"/>
      <c r="Q391" s="83"/>
      <c r="R391" s="60"/>
      <c r="S391" s="29" t="s">
        <v>107</v>
      </c>
      <c r="T391" s="30"/>
      <c r="U391" s="31"/>
      <c r="V391" s="31"/>
      <c r="W391" s="31"/>
      <c r="X391" s="31"/>
      <c r="Y391" s="31"/>
      <c r="Z391" s="32" t="str">
        <f t="shared" si="7"/>
        <v/>
      </c>
      <c r="AA391" s="33">
        <v>0</v>
      </c>
      <c r="AB391" s="33">
        <v>0</v>
      </c>
      <c r="AC391" s="102"/>
      <c r="AD391" s="57"/>
      <c r="AE391" s="57"/>
      <c r="AF391" s="104"/>
      <c r="AG391" s="105"/>
      <c r="AH391" s="82"/>
      <c r="AI391" s="82"/>
      <c r="AJ391" s="98"/>
      <c r="AK391" s="100"/>
      <c r="AL391" s="98"/>
      <c r="AM391" s="80"/>
      <c r="AN391" s="80"/>
      <c r="AO391" s="80"/>
      <c r="AP391" s="80"/>
      <c r="AQ391" s="95"/>
      <c r="AR391" s="75"/>
      <c r="AS391" s="117"/>
    </row>
    <row r="392" spans="1:45" ht="15" hidden="1" customHeight="1">
      <c r="A392" s="86"/>
      <c r="B392" s="88"/>
      <c r="C392" s="88"/>
      <c r="D392" s="112"/>
      <c r="E392" s="87"/>
      <c r="F392" s="88"/>
      <c r="G392" s="108"/>
      <c r="H392" s="85"/>
      <c r="I392" s="84"/>
      <c r="J392" s="62"/>
      <c r="K392" s="58"/>
      <c r="L392" s="58"/>
      <c r="M392" s="62"/>
      <c r="N392" s="63"/>
      <c r="O392" s="63"/>
      <c r="P392" s="107"/>
      <c r="Q392" s="83"/>
      <c r="R392" s="60"/>
      <c r="S392" s="29" t="s">
        <v>108</v>
      </c>
      <c r="T392" s="30"/>
      <c r="U392" s="31"/>
      <c r="V392" s="31"/>
      <c r="W392" s="31"/>
      <c r="X392" s="31"/>
      <c r="Y392" s="31"/>
      <c r="Z392" s="32" t="str">
        <f t="shared" si="7"/>
        <v/>
      </c>
      <c r="AA392" s="33">
        <v>0</v>
      </c>
      <c r="AB392" s="33">
        <v>0</v>
      </c>
      <c r="AC392" s="102"/>
      <c r="AD392" s="57"/>
      <c r="AE392" s="57"/>
      <c r="AF392" s="104"/>
      <c r="AG392" s="105"/>
      <c r="AH392" s="82"/>
      <c r="AI392" s="82"/>
      <c r="AJ392" s="98"/>
      <c r="AK392" s="100"/>
      <c r="AL392" s="98"/>
      <c r="AM392" s="80"/>
      <c r="AN392" s="80"/>
      <c r="AO392" s="80"/>
      <c r="AP392" s="80"/>
      <c r="AQ392" s="95"/>
      <c r="AR392" s="75"/>
      <c r="AS392" s="117"/>
    </row>
    <row r="393" spans="1:45" ht="15" hidden="1" customHeight="1">
      <c r="A393" s="86"/>
      <c r="B393" s="88"/>
      <c r="C393" s="88"/>
      <c r="D393" s="112"/>
      <c r="E393" s="87"/>
      <c r="F393" s="88"/>
      <c r="G393" s="108"/>
      <c r="H393" s="85"/>
      <c r="I393" s="84"/>
      <c r="J393" s="62"/>
      <c r="K393" s="58"/>
      <c r="L393" s="58"/>
      <c r="M393" s="62"/>
      <c r="N393" s="63"/>
      <c r="O393" s="63"/>
      <c r="P393" s="107"/>
      <c r="Q393" s="83"/>
      <c r="R393" s="60"/>
      <c r="S393" s="29" t="s">
        <v>109</v>
      </c>
      <c r="T393" s="30"/>
      <c r="U393" s="31"/>
      <c r="V393" s="31"/>
      <c r="W393" s="31"/>
      <c r="X393" s="31"/>
      <c r="Y393" s="31"/>
      <c r="Z393" s="32" t="str">
        <f t="shared" si="7"/>
        <v/>
      </c>
      <c r="AA393" s="33">
        <v>0</v>
      </c>
      <c r="AB393" s="33">
        <v>0</v>
      </c>
      <c r="AC393" s="102"/>
      <c r="AD393" s="57"/>
      <c r="AE393" s="57"/>
      <c r="AF393" s="104"/>
      <c r="AG393" s="105"/>
      <c r="AH393" s="82"/>
      <c r="AI393" s="82"/>
      <c r="AJ393" s="98"/>
      <c r="AK393" s="100"/>
      <c r="AL393" s="98"/>
      <c r="AM393" s="80"/>
      <c r="AN393" s="80"/>
      <c r="AO393" s="80"/>
      <c r="AP393" s="80"/>
      <c r="AQ393" s="95"/>
      <c r="AR393" s="75"/>
      <c r="AS393" s="117"/>
    </row>
    <row r="394" spans="1:45" ht="15" hidden="1" customHeight="1">
      <c r="A394" s="86"/>
      <c r="B394" s="88"/>
      <c r="C394" s="88"/>
      <c r="D394" s="112"/>
      <c r="E394" s="87"/>
      <c r="F394" s="88"/>
      <c r="G394" s="108"/>
      <c r="H394" s="85"/>
      <c r="I394" s="84">
        <v>2.4</v>
      </c>
      <c r="J394" s="62"/>
      <c r="K394" s="58"/>
      <c r="L394" s="58"/>
      <c r="M394" s="62"/>
      <c r="N394" s="63"/>
      <c r="O394" s="63"/>
      <c r="P394" s="107"/>
      <c r="Q394" s="83"/>
      <c r="R394" s="93">
        <v>0</v>
      </c>
      <c r="S394" s="29" t="s">
        <v>110</v>
      </c>
      <c r="T394" s="30"/>
      <c r="U394" s="31"/>
      <c r="V394" s="31"/>
      <c r="W394" s="31"/>
      <c r="X394" s="31"/>
      <c r="Y394" s="31"/>
      <c r="Z394" s="32" t="str">
        <f t="shared" si="7"/>
        <v/>
      </c>
      <c r="AA394" s="33">
        <v>0</v>
      </c>
      <c r="AB394" s="33">
        <v>0</v>
      </c>
      <c r="AC394" s="102"/>
      <c r="AD394" s="57"/>
      <c r="AE394" s="57"/>
      <c r="AF394" s="104"/>
      <c r="AG394" s="105"/>
      <c r="AH394" s="82"/>
      <c r="AI394" s="82"/>
      <c r="AJ394" s="98"/>
      <c r="AK394" s="100"/>
      <c r="AL394" s="98"/>
      <c r="AM394" s="80"/>
      <c r="AN394" s="80"/>
      <c r="AO394" s="80"/>
      <c r="AP394" s="80"/>
      <c r="AQ394" s="95"/>
      <c r="AR394" s="92"/>
      <c r="AS394" s="83"/>
    </row>
    <row r="395" spans="1:45" ht="15" hidden="1" customHeight="1">
      <c r="A395" s="86"/>
      <c r="B395" s="88"/>
      <c r="C395" s="88"/>
      <c r="D395" s="112"/>
      <c r="E395" s="87"/>
      <c r="F395" s="88"/>
      <c r="G395" s="108"/>
      <c r="H395" s="85"/>
      <c r="I395" s="84"/>
      <c r="J395" s="62"/>
      <c r="K395" s="58"/>
      <c r="L395" s="58"/>
      <c r="M395" s="62"/>
      <c r="N395" s="63"/>
      <c r="O395" s="63"/>
      <c r="P395" s="107"/>
      <c r="Q395" s="83"/>
      <c r="R395" s="60"/>
      <c r="S395" s="29" t="s">
        <v>111</v>
      </c>
      <c r="T395" s="30"/>
      <c r="U395" s="31"/>
      <c r="V395" s="31"/>
      <c r="W395" s="31"/>
      <c r="X395" s="31"/>
      <c r="Y395" s="31"/>
      <c r="Z395" s="32" t="str">
        <f t="shared" si="7"/>
        <v/>
      </c>
      <c r="AA395" s="33">
        <v>0</v>
      </c>
      <c r="AB395" s="33">
        <v>0</v>
      </c>
      <c r="AC395" s="102"/>
      <c r="AD395" s="57"/>
      <c r="AE395" s="57"/>
      <c r="AF395" s="104"/>
      <c r="AG395" s="105"/>
      <c r="AH395" s="82"/>
      <c r="AI395" s="82"/>
      <c r="AJ395" s="98"/>
      <c r="AK395" s="100"/>
      <c r="AL395" s="98"/>
      <c r="AM395" s="80"/>
      <c r="AN395" s="80"/>
      <c r="AO395" s="80"/>
      <c r="AP395" s="80"/>
      <c r="AQ395" s="95"/>
      <c r="AR395" s="75"/>
      <c r="AS395" s="117"/>
    </row>
    <row r="396" spans="1:45" ht="15" hidden="1" customHeight="1">
      <c r="A396" s="86"/>
      <c r="B396" s="88"/>
      <c r="C396" s="88"/>
      <c r="D396" s="112"/>
      <c r="E396" s="87"/>
      <c r="F396" s="88"/>
      <c r="G396" s="108"/>
      <c r="H396" s="85"/>
      <c r="I396" s="84"/>
      <c r="J396" s="62"/>
      <c r="K396" s="58"/>
      <c r="L396" s="58"/>
      <c r="M396" s="62"/>
      <c r="N396" s="63"/>
      <c r="O396" s="63"/>
      <c r="P396" s="107"/>
      <c r="Q396" s="83"/>
      <c r="R396" s="60"/>
      <c r="S396" s="29" t="s">
        <v>112</v>
      </c>
      <c r="T396" s="30"/>
      <c r="U396" s="31"/>
      <c r="V396" s="31"/>
      <c r="W396" s="31"/>
      <c r="X396" s="31"/>
      <c r="Y396" s="31"/>
      <c r="Z396" s="32" t="str">
        <f t="shared" si="7"/>
        <v/>
      </c>
      <c r="AA396" s="33">
        <v>0</v>
      </c>
      <c r="AB396" s="33">
        <v>0</v>
      </c>
      <c r="AC396" s="102"/>
      <c r="AD396" s="57"/>
      <c r="AE396" s="57"/>
      <c r="AF396" s="104"/>
      <c r="AG396" s="105"/>
      <c r="AH396" s="82"/>
      <c r="AI396" s="82"/>
      <c r="AJ396" s="98"/>
      <c r="AK396" s="100"/>
      <c r="AL396" s="98"/>
      <c r="AM396" s="80"/>
      <c r="AN396" s="80"/>
      <c r="AO396" s="80"/>
      <c r="AP396" s="80"/>
      <c r="AQ396" s="95"/>
      <c r="AR396" s="75"/>
      <c r="AS396" s="117"/>
    </row>
    <row r="397" spans="1:45" ht="15" hidden="1" customHeight="1">
      <c r="A397" s="86"/>
      <c r="B397" s="88"/>
      <c r="C397" s="88"/>
      <c r="D397" s="112"/>
      <c r="E397" s="87"/>
      <c r="F397" s="88"/>
      <c r="G397" s="108"/>
      <c r="H397" s="85"/>
      <c r="I397" s="84"/>
      <c r="J397" s="62"/>
      <c r="K397" s="58"/>
      <c r="L397" s="58"/>
      <c r="M397" s="62"/>
      <c r="N397" s="63"/>
      <c r="O397" s="63"/>
      <c r="P397" s="107"/>
      <c r="Q397" s="83"/>
      <c r="R397" s="60"/>
      <c r="S397" s="29" t="s">
        <v>113</v>
      </c>
      <c r="T397" s="30"/>
      <c r="U397" s="31"/>
      <c r="V397" s="31"/>
      <c r="W397" s="31"/>
      <c r="X397" s="31"/>
      <c r="Y397" s="31"/>
      <c r="Z397" s="32" t="str">
        <f t="shared" si="7"/>
        <v/>
      </c>
      <c r="AA397" s="33">
        <v>0</v>
      </c>
      <c r="AB397" s="33">
        <v>0</v>
      </c>
      <c r="AC397" s="102"/>
      <c r="AD397" s="57"/>
      <c r="AE397" s="57"/>
      <c r="AF397" s="104"/>
      <c r="AG397" s="105"/>
      <c r="AH397" s="82"/>
      <c r="AI397" s="82"/>
      <c r="AJ397" s="98"/>
      <c r="AK397" s="100"/>
      <c r="AL397" s="98"/>
      <c r="AM397" s="80"/>
      <c r="AN397" s="80"/>
      <c r="AO397" s="80"/>
      <c r="AP397" s="80"/>
      <c r="AQ397" s="95"/>
      <c r="AR397" s="75"/>
      <c r="AS397" s="117"/>
    </row>
    <row r="398" spans="1:45" ht="15" hidden="1" customHeight="1">
      <c r="A398" s="86"/>
      <c r="B398" s="88"/>
      <c r="C398" s="88"/>
      <c r="D398" s="112"/>
      <c r="E398" s="87"/>
      <c r="F398" s="88"/>
      <c r="G398" s="108"/>
      <c r="H398" s="85"/>
      <c r="I398" s="84"/>
      <c r="J398" s="62"/>
      <c r="K398" s="58"/>
      <c r="L398" s="58"/>
      <c r="M398" s="62"/>
      <c r="N398" s="63"/>
      <c r="O398" s="63"/>
      <c r="P398" s="107"/>
      <c r="Q398" s="83"/>
      <c r="R398" s="60"/>
      <c r="S398" s="29" t="s">
        <v>114</v>
      </c>
      <c r="T398" s="30"/>
      <c r="U398" s="31"/>
      <c r="V398" s="31"/>
      <c r="W398" s="31"/>
      <c r="X398" s="31"/>
      <c r="Y398" s="31"/>
      <c r="Z398" s="32" t="str">
        <f t="shared" si="7"/>
        <v/>
      </c>
      <c r="AA398" s="33">
        <v>0</v>
      </c>
      <c r="AB398" s="33">
        <v>0</v>
      </c>
      <c r="AC398" s="102"/>
      <c r="AD398" s="57"/>
      <c r="AE398" s="57"/>
      <c r="AF398" s="104"/>
      <c r="AG398" s="105"/>
      <c r="AH398" s="82"/>
      <c r="AI398" s="82"/>
      <c r="AJ398" s="98"/>
      <c r="AK398" s="100"/>
      <c r="AL398" s="98"/>
      <c r="AM398" s="80"/>
      <c r="AN398" s="80"/>
      <c r="AO398" s="80"/>
      <c r="AP398" s="80"/>
      <c r="AQ398" s="95"/>
      <c r="AR398" s="75"/>
      <c r="AS398" s="117"/>
    </row>
    <row r="399" spans="1:45" ht="15" hidden="1" customHeight="1">
      <c r="A399" s="86"/>
      <c r="B399" s="88"/>
      <c r="C399" s="88"/>
      <c r="D399" s="112"/>
      <c r="E399" s="87"/>
      <c r="F399" s="88"/>
      <c r="G399" s="108"/>
      <c r="H399" s="85"/>
      <c r="I399" s="84">
        <v>2.5</v>
      </c>
      <c r="J399" s="62"/>
      <c r="K399" s="58"/>
      <c r="L399" s="58"/>
      <c r="M399" s="62"/>
      <c r="N399" s="63"/>
      <c r="O399" s="63"/>
      <c r="P399" s="107"/>
      <c r="Q399" s="83"/>
      <c r="R399" s="93">
        <v>0</v>
      </c>
      <c r="S399" s="29" t="s">
        <v>115</v>
      </c>
      <c r="T399" s="30"/>
      <c r="U399" s="31"/>
      <c r="V399" s="31"/>
      <c r="W399" s="31"/>
      <c r="X399" s="31"/>
      <c r="Y399" s="31"/>
      <c r="Z399" s="32" t="str">
        <f t="shared" si="7"/>
        <v/>
      </c>
      <c r="AA399" s="33">
        <v>0</v>
      </c>
      <c r="AB399" s="33">
        <v>0</v>
      </c>
      <c r="AC399" s="102"/>
      <c r="AD399" s="57"/>
      <c r="AE399" s="57"/>
      <c r="AF399" s="104"/>
      <c r="AG399" s="105"/>
      <c r="AH399" s="82"/>
      <c r="AI399" s="82"/>
      <c r="AJ399" s="98"/>
      <c r="AK399" s="100"/>
      <c r="AL399" s="98"/>
      <c r="AM399" s="80"/>
      <c r="AN399" s="80"/>
      <c r="AO399" s="80"/>
      <c r="AP399" s="80"/>
      <c r="AQ399" s="95"/>
      <c r="AR399" s="92"/>
      <c r="AS399" s="83"/>
    </row>
    <row r="400" spans="1:45" ht="15" hidden="1" customHeight="1">
      <c r="A400" s="86"/>
      <c r="B400" s="88"/>
      <c r="C400" s="88"/>
      <c r="D400" s="112"/>
      <c r="E400" s="87"/>
      <c r="F400" s="88"/>
      <c r="G400" s="108"/>
      <c r="H400" s="85"/>
      <c r="I400" s="84"/>
      <c r="J400" s="62"/>
      <c r="K400" s="58"/>
      <c r="L400" s="58"/>
      <c r="M400" s="62"/>
      <c r="N400" s="63"/>
      <c r="O400" s="63"/>
      <c r="P400" s="107"/>
      <c r="Q400" s="83"/>
      <c r="R400" s="60"/>
      <c r="S400" s="29" t="s">
        <v>116</v>
      </c>
      <c r="T400" s="30"/>
      <c r="U400" s="31"/>
      <c r="V400" s="31"/>
      <c r="W400" s="31"/>
      <c r="X400" s="31"/>
      <c r="Y400" s="31"/>
      <c r="Z400" s="32" t="str">
        <f t="shared" si="7"/>
        <v/>
      </c>
      <c r="AA400" s="33">
        <v>0</v>
      </c>
      <c r="AB400" s="33">
        <v>0</v>
      </c>
      <c r="AC400" s="102"/>
      <c r="AD400" s="57"/>
      <c r="AE400" s="57"/>
      <c r="AF400" s="104"/>
      <c r="AG400" s="105"/>
      <c r="AH400" s="82"/>
      <c r="AI400" s="82"/>
      <c r="AJ400" s="98"/>
      <c r="AK400" s="100"/>
      <c r="AL400" s="98"/>
      <c r="AM400" s="80"/>
      <c r="AN400" s="80"/>
      <c r="AO400" s="80"/>
      <c r="AP400" s="80"/>
      <c r="AQ400" s="95"/>
      <c r="AR400" s="75"/>
      <c r="AS400" s="117"/>
    </row>
    <row r="401" spans="1:45" ht="15" hidden="1" customHeight="1">
      <c r="A401" s="86"/>
      <c r="B401" s="88"/>
      <c r="C401" s="88"/>
      <c r="D401" s="112"/>
      <c r="E401" s="87"/>
      <c r="F401" s="88"/>
      <c r="G401" s="108"/>
      <c r="H401" s="85"/>
      <c r="I401" s="84"/>
      <c r="J401" s="62"/>
      <c r="K401" s="58"/>
      <c r="L401" s="58"/>
      <c r="M401" s="62"/>
      <c r="N401" s="63"/>
      <c r="O401" s="63"/>
      <c r="P401" s="107"/>
      <c r="Q401" s="83"/>
      <c r="R401" s="60"/>
      <c r="S401" s="29" t="s">
        <v>117</v>
      </c>
      <c r="T401" s="30"/>
      <c r="U401" s="31"/>
      <c r="V401" s="31"/>
      <c r="W401" s="31"/>
      <c r="X401" s="31"/>
      <c r="Y401" s="31"/>
      <c r="Z401" s="32" t="str">
        <f t="shared" si="7"/>
        <v/>
      </c>
      <c r="AA401" s="33">
        <v>0</v>
      </c>
      <c r="AB401" s="33">
        <v>0</v>
      </c>
      <c r="AC401" s="102"/>
      <c r="AD401" s="57"/>
      <c r="AE401" s="57"/>
      <c r="AF401" s="104"/>
      <c r="AG401" s="105"/>
      <c r="AH401" s="82"/>
      <c r="AI401" s="82"/>
      <c r="AJ401" s="98"/>
      <c r="AK401" s="100"/>
      <c r="AL401" s="98"/>
      <c r="AM401" s="80"/>
      <c r="AN401" s="80"/>
      <c r="AO401" s="80"/>
      <c r="AP401" s="80"/>
      <c r="AQ401" s="95"/>
      <c r="AR401" s="75"/>
      <c r="AS401" s="117"/>
    </row>
    <row r="402" spans="1:45" ht="15" hidden="1" customHeight="1">
      <c r="A402" s="86"/>
      <c r="B402" s="88"/>
      <c r="C402" s="88"/>
      <c r="D402" s="112"/>
      <c r="E402" s="87"/>
      <c r="F402" s="88"/>
      <c r="G402" s="108"/>
      <c r="H402" s="85"/>
      <c r="I402" s="84"/>
      <c r="J402" s="62"/>
      <c r="K402" s="58"/>
      <c r="L402" s="58"/>
      <c r="M402" s="62"/>
      <c r="N402" s="63"/>
      <c r="O402" s="63"/>
      <c r="P402" s="107"/>
      <c r="Q402" s="83"/>
      <c r="R402" s="60"/>
      <c r="S402" s="29" t="s">
        <v>118</v>
      </c>
      <c r="T402" s="30"/>
      <c r="U402" s="31"/>
      <c r="V402" s="31"/>
      <c r="W402" s="31"/>
      <c r="X402" s="31"/>
      <c r="Y402" s="31"/>
      <c r="Z402" s="32" t="str">
        <f t="shared" si="7"/>
        <v/>
      </c>
      <c r="AA402" s="33">
        <v>0</v>
      </c>
      <c r="AB402" s="33">
        <v>0</v>
      </c>
      <c r="AC402" s="102"/>
      <c r="AD402" s="57"/>
      <c r="AE402" s="57"/>
      <c r="AF402" s="104"/>
      <c r="AG402" s="105"/>
      <c r="AH402" s="82"/>
      <c r="AI402" s="82"/>
      <c r="AJ402" s="98"/>
      <c r="AK402" s="100"/>
      <c r="AL402" s="98"/>
      <c r="AM402" s="80"/>
      <c r="AN402" s="80"/>
      <c r="AO402" s="80"/>
      <c r="AP402" s="80"/>
      <c r="AQ402" s="95"/>
      <c r="AR402" s="75"/>
      <c r="AS402" s="117"/>
    </row>
    <row r="403" spans="1:45" ht="15" hidden="1" customHeight="1">
      <c r="A403" s="86"/>
      <c r="B403" s="88"/>
      <c r="C403" s="88"/>
      <c r="D403" s="112"/>
      <c r="E403" s="87"/>
      <c r="F403" s="88"/>
      <c r="G403" s="108"/>
      <c r="H403" s="85"/>
      <c r="I403" s="84"/>
      <c r="J403" s="62"/>
      <c r="K403" s="58"/>
      <c r="L403" s="58"/>
      <c r="M403" s="62"/>
      <c r="N403" s="63"/>
      <c r="O403" s="63"/>
      <c r="P403" s="107"/>
      <c r="Q403" s="83"/>
      <c r="R403" s="60"/>
      <c r="S403" s="29" t="s">
        <v>119</v>
      </c>
      <c r="T403" s="30"/>
      <c r="U403" s="31"/>
      <c r="V403" s="31"/>
      <c r="W403" s="31"/>
      <c r="X403" s="31"/>
      <c r="Y403" s="31"/>
      <c r="Z403" s="32" t="str">
        <f t="shared" si="7"/>
        <v/>
      </c>
      <c r="AA403" s="33">
        <v>0</v>
      </c>
      <c r="AB403" s="33">
        <v>0</v>
      </c>
      <c r="AC403" s="102"/>
      <c r="AD403" s="57"/>
      <c r="AE403" s="57"/>
      <c r="AF403" s="104"/>
      <c r="AG403" s="105"/>
      <c r="AH403" s="82"/>
      <c r="AI403" s="82"/>
      <c r="AJ403" s="98"/>
      <c r="AK403" s="100"/>
      <c r="AL403" s="98"/>
      <c r="AM403" s="80"/>
      <c r="AN403" s="80"/>
      <c r="AO403" s="80"/>
      <c r="AP403" s="80"/>
      <c r="AQ403" s="95"/>
      <c r="AR403" s="75"/>
      <c r="AS403" s="117"/>
    </row>
    <row r="404" spans="1:45" ht="15" customHeight="1">
      <c r="A404" s="66" t="s">
        <v>377</v>
      </c>
      <c r="B404" s="67" t="s">
        <v>180</v>
      </c>
      <c r="C404" s="67" t="s">
        <v>120</v>
      </c>
      <c r="D404" s="67" t="s">
        <v>196</v>
      </c>
      <c r="E404" s="69" t="s">
        <v>197</v>
      </c>
      <c r="F404" s="67" t="s">
        <v>198</v>
      </c>
      <c r="G404" s="91" t="s">
        <v>88</v>
      </c>
      <c r="H404" s="85"/>
      <c r="I404" s="61">
        <v>3.1</v>
      </c>
      <c r="J404" s="62" t="s">
        <v>199</v>
      </c>
      <c r="K404" s="58" t="s">
        <v>137</v>
      </c>
      <c r="L404" s="58" t="s">
        <v>90</v>
      </c>
      <c r="M404" s="62" t="s">
        <v>200</v>
      </c>
      <c r="N404" s="63">
        <v>5</v>
      </c>
      <c r="O404" s="63">
        <v>6</v>
      </c>
      <c r="P404" s="89" t="str">
        <f>IF(AND(N404&lt;&gt;"",O404&lt;&gt;""),IF(AND(N404&gt;5,O404&gt;5),"I",IF(AND(N404&lt;=5,O404&gt;5),"II",IF(AND(N404&gt;5,O404&lt;=5),"IV",IF(AND(N404&lt;=5,O404&lt;=5),"III")))),"")</f>
        <v>II</v>
      </c>
      <c r="Q404" s="58" t="s">
        <v>55</v>
      </c>
      <c r="R404" s="59">
        <v>3</v>
      </c>
      <c r="S404" s="29" t="s">
        <v>124</v>
      </c>
      <c r="T404" s="30" t="s">
        <v>212</v>
      </c>
      <c r="U404" s="31" t="s">
        <v>54</v>
      </c>
      <c r="V404" s="31" t="s">
        <v>51</v>
      </c>
      <c r="W404" s="31" t="s">
        <v>51</v>
      </c>
      <c r="X404" s="31" t="s">
        <v>51</v>
      </c>
      <c r="Y404" s="31" t="s">
        <v>51</v>
      </c>
      <c r="Z404" s="32" t="str">
        <f t="shared" si="7"/>
        <v>Suficiente</v>
      </c>
      <c r="AA404" s="33">
        <v>1</v>
      </c>
      <c r="AB404" s="33">
        <v>0</v>
      </c>
      <c r="AC404" s="54" t="str">
        <f>IF(SUM(R404:R428)&gt;=1,IF((SUM(R404:R428)/COUNTA(Q404:Q428))=1,IF(SUM(AA404:AA428)&gt;=1,IF(SUM(AA404:AA428)/(SUM(AA404:AA428)+SUM(AB404:AB428))=100%,"SI","NO"),"NO"),"NO"),"")</f>
        <v>NO</v>
      </c>
      <c r="AD404" s="56" t="str">
        <f>IF($N404=1,"b","")</f>
        <v/>
      </c>
      <c r="AE404" s="56" t="str">
        <f>IF($O404=1,"b","")</f>
        <v/>
      </c>
      <c r="AF404" s="63">
        <v>5</v>
      </c>
      <c r="AG404" s="63">
        <v>6</v>
      </c>
      <c r="AH404" s="81">
        <v>0</v>
      </c>
      <c r="AI404" s="81">
        <v>0</v>
      </c>
      <c r="AJ404" s="77">
        <v>1</v>
      </c>
      <c r="AK404" s="77">
        <v>1</v>
      </c>
      <c r="AL404" s="77">
        <v>2</v>
      </c>
      <c r="AM404" s="79" t="str">
        <f>IF($AL404&gt;=2,IF(AND($AF404="",$AG404=""),"",IF(AND($AF404&gt;5,$AG404&gt;5),"I","")),"")</f>
        <v/>
      </c>
      <c r="AN404" s="79" t="str">
        <f>IF($AL404&gt;=2,IF(AND($AF404="",$AG404=""),"",IF(AND($AF404&lt;6,$AG404&gt;5),"II","")),"")</f>
        <v>II</v>
      </c>
      <c r="AO404" s="79" t="str">
        <f>IF($AL404&gt;=2,IF(AND($AF404="",$AG404=""),"",IF(AND($AF404&lt;6,$AG404&lt;6),"III","")),"")</f>
        <v/>
      </c>
      <c r="AP404" s="79" t="str">
        <f>IF($AL404&gt;=2,IF(AND($AF404="",$AG404=""),"",IF(AND($AF404&gt;5,$AG404&lt;6),"IV","")),"")</f>
        <v/>
      </c>
      <c r="AQ404" s="76" t="s">
        <v>159</v>
      </c>
      <c r="AR404" s="74" t="s">
        <v>201</v>
      </c>
      <c r="AS404" s="116">
        <v>100</v>
      </c>
    </row>
    <row r="405" spans="1:45" ht="15" customHeight="1">
      <c r="A405" s="66"/>
      <c r="B405" s="67"/>
      <c r="C405" s="67"/>
      <c r="D405" s="67"/>
      <c r="E405" s="69"/>
      <c r="F405" s="67"/>
      <c r="G405" s="91"/>
      <c r="H405" s="85"/>
      <c r="I405" s="61"/>
      <c r="J405" s="62"/>
      <c r="K405" s="58"/>
      <c r="L405" s="58"/>
      <c r="M405" s="62"/>
      <c r="N405" s="63"/>
      <c r="O405" s="63"/>
      <c r="P405" s="90"/>
      <c r="Q405" s="58"/>
      <c r="R405" s="60"/>
      <c r="S405" s="29" t="s">
        <v>126</v>
      </c>
      <c r="T405" s="30"/>
      <c r="U405" s="31"/>
      <c r="V405" s="31"/>
      <c r="W405" s="31"/>
      <c r="X405" s="31"/>
      <c r="Y405" s="31"/>
      <c r="Z405" s="32" t="str">
        <f t="shared" si="7"/>
        <v/>
      </c>
      <c r="AA405" s="33">
        <v>0</v>
      </c>
      <c r="AB405" s="33">
        <v>0</v>
      </c>
      <c r="AC405" s="109"/>
      <c r="AD405" s="57"/>
      <c r="AE405" s="57"/>
      <c r="AF405" s="63"/>
      <c r="AG405" s="63"/>
      <c r="AH405" s="82"/>
      <c r="AI405" s="82"/>
      <c r="AJ405" s="78"/>
      <c r="AK405" s="78"/>
      <c r="AL405" s="78"/>
      <c r="AM405" s="80"/>
      <c r="AN405" s="80"/>
      <c r="AO405" s="80"/>
      <c r="AP405" s="80"/>
      <c r="AQ405" s="76"/>
      <c r="AR405" s="75"/>
      <c r="AS405" s="117"/>
    </row>
    <row r="406" spans="1:45" ht="15" customHeight="1">
      <c r="A406" s="66"/>
      <c r="B406" s="67"/>
      <c r="C406" s="67"/>
      <c r="D406" s="67"/>
      <c r="E406" s="69"/>
      <c r="F406" s="67"/>
      <c r="G406" s="91"/>
      <c r="H406" s="85"/>
      <c r="I406" s="61"/>
      <c r="J406" s="62"/>
      <c r="K406" s="58"/>
      <c r="L406" s="58"/>
      <c r="M406" s="62"/>
      <c r="N406" s="63"/>
      <c r="O406" s="63"/>
      <c r="P406" s="90"/>
      <c r="Q406" s="58"/>
      <c r="R406" s="60"/>
      <c r="S406" s="29" t="s">
        <v>127</v>
      </c>
      <c r="T406" s="30"/>
      <c r="U406" s="31"/>
      <c r="V406" s="31"/>
      <c r="W406" s="31"/>
      <c r="X406" s="31"/>
      <c r="Y406" s="31"/>
      <c r="Z406" s="32" t="str">
        <f t="shared" si="7"/>
        <v/>
      </c>
      <c r="AA406" s="33">
        <v>0</v>
      </c>
      <c r="AB406" s="33">
        <v>0</v>
      </c>
      <c r="AC406" s="109"/>
      <c r="AD406" s="57"/>
      <c r="AE406" s="57"/>
      <c r="AF406" s="63"/>
      <c r="AG406" s="63"/>
      <c r="AH406" s="82"/>
      <c r="AI406" s="82"/>
      <c r="AJ406" s="78"/>
      <c r="AK406" s="78"/>
      <c r="AL406" s="78"/>
      <c r="AM406" s="80"/>
      <c r="AN406" s="80"/>
      <c r="AO406" s="80"/>
      <c r="AP406" s="80"/>
      <c r="AQ406" s="76"/>
      <c r="AR406" s="75"/>
      <c r="AS406" s="117"/>
    </row>
    <row r="407" spans="1:45" ht="15" customHeight="1">
      <c r="A407" s="66"/>
      <c r="B407" s="67"/>
      <c r="C407" s="67"/>
      <c r="D407" s="67"/>
      <c r="E407" s="69"/>
      <c r="F407" s="67"/>
      <c r="G407" s="91"/>
      <c r="H407" s="85"/>
      <c r="I407" s="61"/>
      <c r="J407" s="62"/>
      <c r="K407" s="58"/>
      <c r="L407" s="58"/>
      <c r="M407" s="62"/>
      <c r="N407" s="63"/>
      <c r="O407" s="63"/>
      <c r="P407" s="90"/>
      <c r="Q407" s="58"/>
      <c r="R407" s="60"/>
      <c r="S407" s="29" t="s">
        <v>128</v>
      </c>
      <c r="T407" s="30"/>
      <c r="U407" s="31"/>
      <c r="V407" s="31"/>
      <c r="W407" s="31"/>
      <c r="X407" s="31"/>
      <c r="Y407" s="31"/>
      <c r="Z407" s="32" t="str">
        <f t="shared" si="7"/>
        <v/>
      </c>
      <c r="AA407" s="33">
        <v>0</v>
      </c>
      <c r="AB407" s="33">
        <v>0</v>
      </c>
      <c r="AC407" s="109"/>
      <c r="AD407" s="57"/>
      <c r="AE407" s="57"/>
      <c r="AF407" s="63"/>
      <c r="AG407" s="63"/>
      <c r="AH407" s="82"/>
      <c r="AI407" s="82"/>
      <c r="AJ407" s="78"/>
      <c r="AK407" s="78"/>
      <c r="AL407" s="78"/>
      <c r="AM407" s="80"/>
      <c r="AN407" s="80"/>
      <c r="AO407" s="80"/>
      <c r="AP407" s="80"/>
      <c r="AQ407" s="76"/>
      <c r="AR407" s="75"/>
      <c r="AS407" s="117"/>
    </row>
    <row r="408" spans="1:45" ht="15" customHeight="1">
      <c r="A408" s="66"/>
      <c r="B408" s="67"/>
      <c r="C408" s="67"/>
      <c r="D408" s="67"/>
      <c r="E408" s="69"/>
      <c r="F408" s="67"/>
      <c r="G408" s="91"/>
      <c r="H408" s="85"/>
      <c r="I408" s="61"/>
      <c r="J408" s="62"/>
      <c r="K408" s="58"/>
      <c r="L408" s="58"/>
      <c r="M408" s="62"/>
      <c r="N408" s="63"/>
      <c r="O408" s="63"/>
      <c r="P408" s="90"/>
      <c r="Q408" s="58"/>
      <c r="R408" s="60"/>
      <c r="S408" s="29" t="s">
        <v>129</v>
      </c>
      <c r="T408" s="30"/>
      <c r="U408" s="31"/>
      <c r="V408" s="31"/>
      <c r="W408" s="31"/>
      <c r="X408" s="31"/>
      <c r="Y408" s="31"/>
      <c r="Z408" s="32" t="str">
        <f t="shared" si="7"/>
        <v/>
      </c>
      <c r="AA408" s="33">
        <v>0</v>
      </c>
      <c r="AB408" s="33">
        <v>0</v>
      </c>
      <c r="AC408" s="109"/>
      <c r="AD408" s="57"/>
      <c r="AE408" s="57"/>
      <c r="AF408" s="63"/>
      <c r="AG408" s="63"/>
      <c r="AH408" s="82"/>
      <c r="AI408" s="82"/>
      <c r="AJ408" s="78"/>
      <c r="AK408" s="78"/>
      <c r="AL408" s="78"/>
      <c r="AM408" s="80"/>
      <c r="AN408" s="80"/>
      <c r="AO408" s="80"/>
      <c r="AP408" s="80"/>
      <c r="AQ408" s="76"/>
      <c r="AR408" s="75"/>
      <c r="AS408" s="117"/>
    </row>
    <row r="409" spans="1:45" ht="15" customHeight="1">
      <c r="A409" s="66"/>
      <c r="B409" s="67"/>
      <c r="C409" s="67"/>
      <c r="D409" s="67"/>
      <c r="E409" s="69"/>
      <c r="F409" s="67"/>
      <c r="G409" s="91"/>
      <c r="H409" s="85"/>
      <c r="I409" s="61">
        <v>3.2</v>
      </c>
      <c r="J409" s="62" t="s">
        <v>202</v>
      </c>
      <c r="K409" s="58" t="s">
        <v>48</v>
      </c>
      <c r="L409" s="58" t="s">
        <v>62</v>
      </c>
      <c r="M409" s="62"/>
      <c r="N409" s="63"/>
      <c r="O409" s="63"/>
      <c r="P409" s="90"/>
      <c r="Q409" s="58" t="s">
        <v>55</v>
      </c>
      <c r="R409" s="59">
        <v>3</v>
      </c>
      <c r="S409" s="29" t="s">
        <v>131</v>
      </c>
      <c r="T409" s="30"/>
      <c r="U409" s="31"/>
      <c r="V409" s="31"/>
      <c r="W409" s="31"/>
      <c r="X409" s="31"/>
      <c r="Y409" s="31"/>
      <c r="Z409" s="32" t="str">
        <f t="shared" si="7"/>
        <v/>
      </c>
      <c r="AA409" s="33">
        <v>0</v>
      </c>
      <c r="AB409" s="33">
        <v>0</v>
      </c>
      <c r="AC409" s="109"/>
      <c r="AD409" s="57"/>
      <c r="AE409" s="57"/>
      <c r="AF409" s="63"/>
      <c r="AG409" s="63"/>
      <c r="AH409" s="82"/>
      <c r="AI409" s="82"/>
      <c r="AJ409" s="78"/>
      <c r="AK409" s="78"/>
      <c r="AL409" s="78"/>
      <c r="AM409" s="80"/>
      <c r="AN409" s="80"/>
      <c r="AO409" s="80"/>
      <c r="AP409" s="80"/>
      <c r="AQ409" s="76"/>
      <c r="AR409" s="74" t="s">
        <v>203</v>
      </c>
      <c r="AS409" s="116">
        <v>100</v>
      </c>
    </row>
    <row r="410" spans="1:45" ht="15" customHeight="1">
      <c r="A410" s="66"/>
      <c r="B410" s="67"/>
      <c r="C410" s="67"/>
      <c r="D410" s="67"/>
      <c r="E410" s="69"/>
      <c r="F410" s="67"/>
      <c r="G410" s="91"/>
      <c r="H410" s="85"/>
      <c r="I410" s="61"/>
      <c r="J410" s="62"/>
      <c r="K410" s="58"/>
      <c r="L410" s="58"/>
      <c r="M410" s="62"/>
      <c r="N410" s="63"/>
      <c r="O410" s="63"/>
      <c r="P410" s="90"/>
      <c r="Q410" s="58"/>
      <c r="R410" s="60"/>
      <c r="S410" s="29" t="s">
        <v>133</v>
      </c>
      <c r="T410" s="30"/>
      <c r="U410" s="31"/>
      <c r="V410" s="31"/>
      <c r="W410" s="31"/>
      <c r="X410" s="31"/>
      <c r="Y410" s="31"/>
      <c r="Z410" s="32" t="str">
        <f t="shared" si="7"/>
        <v/>
      </c>
      <c r="AA410" s="33">
        <v>0</v>
      </c>
      <c r="AB410" s="33">
        <v>0</v>
      </c>
      <c r="AC410" s="109"/>
      <c r="AD410" s="57"/>
      <c r="AE410" s="57"/>
      <c r="AF410" s="63"/>
      <c r="AG410" s="63"/>
      <c r="AH410" s="82"/>
      <c r="AI410" s="82"/>
      <c r="AJ410" s="78"/>
      <c r="AK410" s="78"/>
      <c r="AL410" s="78"/>
      <c r="AM410" s="80"/>
      <c r="AN410" s="80"/>
      <c r="AO410" s="80"/>
      <c r="AP410" s="80"/>
      <c r="AQ410" s="76"/>
      <c r="AR410" s="75"/>
      <c r="AS410" s="117"/>
    </row>
    <row r="411" spans="1:45" ht="15" customHeight="1">
      <c r="A411" s="66"/>
      <c r="B411" s="67"/>
      <c r="C411" s="67"/>
      <c r="D411" s="67"/>
      <c r="E411" s="69"/>
      <c r="F411" s="67"/>
      <c r="G411" s="91"/>
      <c r="H411" s="85"/>
      <c r="I411" s="61"/>
      <c r="J411" s="62"/>
      <c r="K411" s="58"/>
      <c r="L411" s="58"/>
      <c r="M411" s="62"/>
      <c r="N411" s="63"/>
      <c r="O411" s="63"/>
      <c r="P411" s="90"/>
      <c r="Q411" s="58"/>
      <c r="R411" s="60"/>
      <c r="S411" s="29" t="s">
        <v>134</v>
      </c>
      <c r="T411" s="30"/>
      <c r="U411" s="31"/>
      <c r="V411" s="31"/>
      <c r="W411" s="31"/>
      <c r="X411" s="31"/>
      <c r="Y411" s="31"/>
      <c r="Z411" s="32" t="str">
        <f t="shared" si="7"/>
        <v/>
      </c>
      <c r="AA411" s="33">
        <v>0</v>
      </c>
      <c r="AB411" s="33">
        <v>0</v>
      </c>
      <c r="AC411" s="109"/>
      <c r="AD411" s="57"/>
      <c r="AE411" s="57"/>
      <c r="AF411" s="63"/>
      <c r="AG411" s="63"/>
      <c r="AH411" s="82"/>
      <c r="AI411" s="82"/>
      <c r="AJ411" s="78"/>
      <c r="AK411" s="78"/>
      <c r="AL411" s="78"/>
      <c r="AM411" s="80"/>
      <c r="AN411" s="80"/>
      <c r="AO411" s="80"/>
      <c r="AP411" s="80"/>
      <c r="AQ411" s="76"/>
      <c r="AR411" s="75"/>
      <c r="AS411" s="117"/>
    </row>
    <row r="412" spans="1:45" ht="15" customHeight="1">
      <c r="A412" s="66"/>
      <c r="B412" s="67"/>
      <c r="C412" s="67"/>
      <c r="D412" s="67"/>
      <c r="E412" s="69"/>
      <c r="F412" s="67"/>
      <c r="G412" s="91"/>
      <c r="H412" s="85"/>
      <c r="I412" s="61"/>
      <c r="J412" s="62"/>
      <c r="K412" s="58"/>
      <c r="L412" s="58"/>
      <c r="M412" s="62"/>
      <c r="N412" s="63"/>
      <c r="O412" s="63"/>
      <c r="P412" s="90"/>
      <c r="Q412" s="58"/>
      <c r="R412" s="60"/>
      <c r="S412" s="29" t="s">
        <v>135</v>
      </c>
      <c r="T412" s="30"/>
      <c r="U412" s="31"/>
      <c r="V412" s="31"/>
      <c r="W412" s="31"/>
      <c r="X412" s="31"/>
      <c r="Y412" s="31"/>
      <c r="Z412" s="32" t="str">
        <f t="shared" si="7"/>
        <v/>
      </c>
      <c r="AA412" s="33">
        <v>0</v>
      </c>
      <c r="AB412" s="33">
        <v>0</v>
      </c>
      <c r="AC412" s="109"/>
      <c r="AD412" s="57"/>
      <c r="AE412" s="57"/>
      <c r="AF412" s="63"/>
      <c r="AG412" s="63"/>
      <c r="AH412" s="82"/>
      <c r="AI412" s="82"/>
      <c r="AJ412" s="78"/>
      <c r="AK412" s="78"/>
      <c r="AL412" s="78"/>
      <c r="AM412" s="80"/>
      <c r="AN412" s="80"/>
      <c r="AO412" s="80"/>
      <c r="AP412" s="80"/>
      <c r="AQ412" s="76"/>
      <c r="AR412" s="75"/>
      <c r="AS412" s="117"/>
    </row>
    <row r="413" spans="1:45" ht="33" customHeight="1">
      <c r="A413" s="66"/>
      <c r="B413" s="67"/>
      <c r="C413" s="67"/>
      <c r="D413" s="67"/>
      <c r="E413" s="69"/>
      <c r="F413" s="67"/>
      <c r="G413" s="91"/>
      <c r="H413" s="85"/>
      <c r="I413" s="61"/>
      <c r="J413" s="62"/>
      <c r="K413" s="58"/>
      <c r="L413" s="58"/>
      <c r="M413" s="62"/>
      <c r="N413" s="63"/>
      <c r="O413" s="63"/>
      <c r="P413" s="90"/>
      <c r="Q413" s="58"/>
      <c r="R413" s="60"/>
      <c r="S413" s="29" t="s">
        <v>136</v>
      </c>
      <c r="T413" s="30"/>
      <c r="U413" s="31"/>
      <c r="V413" s="31"/>
      <c r="W413" s="31"/>
      <c r="X413" s="31"/>
      <c r="Y413" s="31"/>
      <c r="Z413" s="32" t="str">
        <f t="shared" si="7"/>
        <v/>
      </c>
      <c r="AA413" s="33">
        <v>0</v>
      </c>
      <c r="AB413" s="33">
        <v>0</v>
      </c>
      <c r="AC413" s="109"/>
      <c r="AD413" s="57"/>
      <c r="AE413" s="57"/>
      <c r="AF413" s="63"/>
      <c r="AG413" s="63"/>
      <c r="AH413" s="82"/>
      <c r="AI413" s="82"/>
      <c r="AJ413" s="78"/>
      <c r="AK413" s="78"/>
      <c r="AL413" s="78"/>
      <c r="AM413" s="80"/>
      <c r="AN413" s="80"/>
      <c r="AO413" s="80"/>
      <c r="AP413" s="80"/>
      <c r="AQ413" s="76"/>
      <c r="AR413" s="75"/>
      <c r="AS413" s="117"/>
    </row>
    <row r="414" spans="1:45" ht="15" hidden="1" customHeight="1">
      <c r="A414" s="66"/>
      <c r="B414" s="67"/>
      <c r="C414" s="67"/>
      <c r="D414" s="67"/>
      <c r="E414" s="69"/>
      <c r="F414" s="67"/>
      <c r="G414" s="91"/>
      <c r="H414" s="85"/>
      <c r="I414" s="61">
        <v>3.3</v>
      </c>
      <c r="J414" s="62" t="s">
        <v>204</v>
      </c>
      <c r="K414" s="58" t="s">
        <v>70</v>
      </c>
      <c r="L414" s="58" t="s">
        <v>62</v>
      </c>
      <c r="M414" s="62"/>
      <c r="N414" s="63"/>
      <c r="O414" s="63"/>
      <c r="P414" s="90"/>
      <c r="Q414" s="58" t="s">
        <v>55</v>
      </c>
      <c r="R414" s="59">
        <v>3</v>
      </c>
      <c r="S414" s="29" t="s">
        <v>138</v>
      </c>
      <c r="T414" s="30"/>
      <c r="U414" s="31"/>
      <c r="V414" s="31"/>
      <c r="W414" s="31"/>
      <c r="X414" s="31"/>
      <c r="Y414" s="31"/>
      <c r="Z414" s="32" t="str">
        <f t="shared" si="7"/>
        <v/>
      </c>
      <c r="AA414" s="33">
        <v>0</v>
      </c>
      <c r="AB414" s="33">
        <v>0</v>
      </c>
      <c r="AC414" s="109"/>
      <c r="AD414" s="57"/>
      <c r="AE414" s="57"/>
      <c r="AF414" s="63"/>
      <c r="AG414" s="63"/>
      <c r="AH414" s="82"/>
      <c r="AI414" s="82"/>
      <c r="AJ414" s="78"/>
      <c r="AK414" s="78"/>
      <c r="AL414" s="78"/>
      <c r="AM414" s="80"/>
      <c r="AN414" s="80"/>
      <c r="AO414" s="80"/>
      <c r="AP414" s="80"/>
      <c r="AQ414" s="76"/>
      <c r="AR414" s="74" t="s">
        <v>205</v>
      </c>
      <c r="AS414" s="116"/>
    </row>
    <row r="415" spans="1:45" ht="15" hidden="1" customHeight="1">
      <c r="A415" s="66"/>
      <c r="B415" s="67"/>
      <c r="C415" s="67"/>
      <c r="D415" s="67"/>
      <c r="E415" s="69"/>
      <c r="F415" s="67"/>
      <c r="G415" s="91"/>
      <c r="H415" s="85"/>
      <c r="I415" s="61"/>
      <c r="J415" s="62"/>
      <c r="K415" s="58"/>
      <c r="L415" s="58"/>
      <c r="M415" s="62"/>
      <c r="N415" s="63"/>
      <c r="O415" s="63"/>
      <c r="P415" s="90"/>
      <c r="Q415" s="58"/>
      <c r="R415" s="60"/>
      <c r="S415" s="29" t="s">
        <v>140</v>
      </c>
      <c r="T415" s="30"/>
      <c r="U415" s="31"/>
      <c r="V415" s="31"/>
      <c r="W415" s="31"/>
      <c r="X415" s="31"/>
      <c r="Y415" s="31"/>
      <c r="Z415" s="32" t="str">
        <f t="shared" si="7"/>
        <v/>
      </c>
      <c r="AA415" s="33">
        <v>0</v>
      </c>
      <c r="AB415" s="33">
        <v>0</v>
      </c>
      <c r="AC415" s="109"/>
      <c r="AD415" s="57"/>
      <c r="AE415" s="57"/>
      <c r="AF415" s="63"/>
      <c r="AG415" s="63"/>
      <c r="AH415" s="82"/>
      <c r="AI415" s="82"/>
      <c r="AJ415" s="78"/>
      <c r="AK415" s="78"/>
      <c r="AL415" s="78"/>
      <c r="AM415" s="80"/>
      <c r="AN415" s="80"/>
      <c r="AO415" s="80"/>
      <c r="AP415" s="80"/>
      <c r="AQ415" s="76"/>
      <c r="AR415" s="75"/>
      <c r="AS415" s="117"/>
    </row>
    <row r="416" spans="1:45" ht="15" hidden="1" customHeight="1">
      <c r="A416" s="66"/>
      <c r="B416" s="67"/>
      <c r="C416" s="67"/>
      <c r="D416" s="67"/>
      <c r="E416" s="69"/>
      <c r="F416" s="67"/>
      <c r="G416" s="91"/>
      <c r="H416" s="85"/>
      <c r="I416" s="61"/>
      <c r="J416" s="62"/>
      <c r="K416" s="58"/>
      <c r="L416" s="58"/>
      <c r="M416" s="62"/>
      <c r="N416" s="63"/>
      <c r="O416" s="63"/>
      <c r="P416" s="90"/>
      <c r="Q416" s="58"/>
      <c r="R416" s="60"/>
      <c r="S416" s="29" t="s">
        <v>141</v>
      </c>
      <c r="T416" s="30"/>
      <c r="U416" s="31"/>
      <c r="V416" s="31"/>
      <c r="W416" s="31"/>
      <c r="X416" s="31"/>
      <c r="Y416" s="31"/>
      <c r="Z416" s="32" t="str">
        <f t="shared" si="7"/>
        <v/>
      </c>
      <c r="AA416" s="33">
        <v>0</v>
      </c>
      <c r="AB416" s="33">
        <v>0</v>
      </c>
      <c r="AC416" s="109"/>
      <c r="AD416" s="57"/>
      <c r="AE416" s="57"/>
      <c r="AF416" s="63"/>
      <c r="AG416" s="63"/>
      <c r="AH416" s="82"/>
      <c r="AI416" s="82"/>
      <c r="AJ416" s="78"/>
      <c r="AK416" s="78"/>
      <c r="AL416" s="78"/>
      <c r="AM416" s="80"/>
      <c r="AN416" s="80"/>
      <c r="AO416" s="80"/>
      <c r="AP416" s="80"/>
      <c r="AQ416" s="76"/>
      <c r="AR416" s="75"/>
      <c r="AS416" s="117"/>
    </row>
    <row r="417" spans="1:45" ht="15" hidden="1" customHeight="1">
      <c r="A417" s="66"/>
      <c r="B417" s="67"/>
      <c r="C417" s="67"/>
      <c r="D417" s="67"/>
      <c r="E417" s="69"/>
      <c r="F417" s="67"/>
      <c r="G417" s="91"/>
      <c r="H417" s="85"/>
      <c r="I417" s="61"/>
      <c r="J417" s="62"/>
      <c r="K417" s="58"/>
      <c r="L417" s="58"/>
      <c r="M417" s="62"/>
      <c r="N417" s="63"/>
      <c r="O417" s="63"/>
      <c r="P417" s="90"/>
      <c r="Q417" s="58"/>
      <c r="R417" s="60"/>
      <c r="S417" s="29" t="s">
        <v>142</v>
      </c>
      <c r="T417" s="30"/>
      <c r="U417" s="31"/>
      <c r="V417" s="31"/>
      <c r="W417" s="31"/>
      <c r="X417" s="31"/>
      <c r="Y417" s="31"/>
      <c r="Z417" s="32" t="str">
        <f t="shared" si="7"/>
        <v/>
      </c>
      <c r="AA417" s="33">
        <v>0</v>
      </c>
      <c r="AB417" s="33">
        <v>0</v>
      </c>
      <c r="AC417" s="109"/>
      <c r="AD417" s="57"/>
      <c r="AE417" s="57"/>
      <c r="AF417" s="63"/>
      <c r="AG417" s="63"/>
      <c r="AH417" s="82"/>
      <c r="AI417" s="82"/>
      <c r="AJ417" s="78"/>
      <c r="AK417" s="78"/>
      <c r="AL417" s="78"/>
      <c r="AM417" s="80"/>
      <c r="AN417" s="80"/>
      <c r="AO417" s="80"/>
      <c r="AP417" s="80"/>
      <c r="AQ417" s="76"/>
      <c r="AR417" s="75"/>
      <c r="AS417" s="117"/>
    </row>
    <row r="418" spans="1:45" ht="15" hidden="1" customHeight="1">
      <c r="A418" s="66"/>
      <c r="B418" s="67"/>
      <c r="C418" s="67"/>
      <c r="D418" s="67"/>
      <c r="E418" s="69"/>
      <c r="F418" s="67"/>
      <c r="G418" s="91"/>
      <c r="H418" s="85"/>
      <c r="I418" s="61"/>
      <c r="J418" s="62"/>
      <c r="K418" s="58"/>
      <c r="L418" s="58"/>
      <c r="M418" s="62"/>
      <c r="N418" s="63"/>
      <c r="O418" s="63"/>
      <c r="P418" s="90"/>
      <c r="Q418" s="58"/>
      <c r="R418" s="60"/>
      <c r="S418" s="29" t="s">
        <v>143</v>
      </c>
      <c r="T418" s="30"/>
      <c r="U418" s="31"/>
      <c r="V418" s="31"/>
      <c r="W418" s="31"/>
      <c r="X418" s="31"/>
      <c r="Y418" s="31"/>
      <c r="Z418" s="32" t="str">
        <f t="shared" si="7"/>
        <v/>
      </c>
      <c r="AA418" s="33">
        <v>0</v>
      </c>
      <c r="AB418" s="33">
        <v>0</v>
      </c>
      <c r="AC418" s="109"/>
      <c r="AD418" s="57"/>
      <c r="AE418" s="57"/>
      <c r="AF418" s="63"/>
      <c r="AG418" s="63"/>
      <c r="AH418" s="82"/>
      <c r="AI418" s="82"/>
      <c r="AJ418" s="78"/>
      <c r="AK418" s="78"/>
      <c r="AL418" s="78"/>
      <c r="AM418" s="80"/>
      <c r="AN418" s="80"/>
      <c r="AO418" s="80"/>
      <c r="AP418" s="80"/>
      <c r="AQ418" s="76"/>
      <c r="AR418" s="75"/>
      <c r="AS418" s="117"/>
    </row>
    <row r="419" spans="1:45" ht="1.5" hidden="1" customHeight="1">
      <c r="A419" s="66"/>
      <c r="B419" s="67"/>
      <c r="C419" s="67"/>
      <c r="D419" s="67"/>
      <c r="E419" s="69"/>
      <c r="F419" s="67"/>
      <c r="G419" s="91"/>
      <c r="H419" s="85"/>
      <c r="I419" s="61">
        <v>3.4</v>
      </c>
      <c r="J419" s="110"/>
      <c r="K419" s="58"/>
      <c r="L419" s="58"/>
      <c r="M419" s="62"/>
      <c r="N419" s="63"/>
      <c r="O419" s="63"/>
      <c r="P419" s="90"/>
      <c r="Q419" s="58"/>
      <c r="R419" s="59">
        <v>0</v>
      </c>
      <c r="S419" s="29" t="s">
        <v>144</v>
      </c>
      <c r="T419" s="30"/>
      <c r="U419" s="31"/>
      <c r="V419" s="31"/>
      <c r="W419" s="31"/>
      <c r="X419" s="31"/>
      <c r="Y419" s="31"/>
      <c r="Z419" s="32" t="str">
        <f t="shared" si="7"/>
        <v/>
      </c>
      <c r="AA419" s="33">
        <v>0</v>
      </c>
      <c r="AB419" s="33">
        <v>0</v>
      </c>
      <c r="AC419" s="109"/>
      <c r="AD419" s="57"/>
      <c r="AE419" s="57"/>
      <c r="AF419" s="63"/>
      <c r="AG419" s="63"/>
      <c r="AH419" s="82"/>
      <c r="AI419" s="82"/>
      <c r="AJ419" s="78"/>
      <c r="AK419" s="78"/>
      <c r="AL419" s="78"/>
      <c r="AM419" s="80"/>
      <c r="AN419" s="80"/>
      <c r="AO419" s="80"/>
      <c r="AP419" s="80"/>
      <c r="AQ419" s="76"/>
      <c r="AR419" s="113"/>
      <c r="AS419" s="58"/>
    </row>
    <row r="420" spans="1:45" ht="15" hidden="1" customHeight="1">
      <c r="A420" s="66"/>
      <c r="B420" s="67"/>
      <c r="C420" s="67"/>
      <c r="D420" s="67"/>
      <c r="E420" s="69"/>
      <c r="F420" s="67"/>
      <c r="G420" s="91"/>
      <c r="H420" s="85"/>
      <c r="I420" s="61"/>
      <c r="J420" s="110"/>
      <c r="K420" s="58"/>
      <c r="L420" s="58"/>
      <c r="M420" s="62"/>
      <c r="N420" s="63"/>
      <c r="O420" s="63"/>
      <c r="P420" s="90"/>
      <c r="Q420" s="58"/>
      <c r="R420" s="60"/>
      <c r="S420" s="29" t="s">
        <v>145</v>
      </c>
      <c r="T420" s="30"/>
      <c r="U420" s="31"/>
      <c r="V420" s="31"/>
      <c r="W420" s="31"/>
      <c r="X420" s="31"/>
      <c r="Y420" s="31"/>
      <c r="Z420" s="32" t="str">
        <f t="shared" si="7"/>
        <v/>
      </c>
      <c r="AA420" s="33">
        <v>0</v>
      </c>
      <c r="AB420" s="33">
        <v>0</v>
      </c>
      <c r="AC420" s="109"/>
      <c r="AD420" s="57"/>
      <c r="AE420" s="57"/>
      <c r="AF420" s="63"/>
      <c r="AG420" s="63"/>
      <c r="AH420" s="82"/>
      <c r="AI420" s="82"/>
      <c r="AJ420" s="78"/>
      <c r="AK420" s="78"/>
      <c r="AL420" s="78"/>
      <c r="AM420" s="80"/>
      <c r="AN420" s="80"/>
      <c r="AO420" s="80"/>
      <c r="AP420" s="80"/>
      <c r="AQ420" s="76"/>
      <c r="AR420" s="114"/>
      <c r="AS420" s="118"/>
    </row>
    <row r="421" spans="1:45" ht="15" hidden="1" customHeight="1">
      <c r="A421" s="66"/>
      <c r="B421" s="67"/>
      <c r="C421" s="67"/>
      <c r="D421" s="67"/>
      <c r="E421" s="69"/>
      <c r="F421" s="67"/>
      <c r="G421" s="91"/>
      <c r="H421" s="85"/>
      <c r="I421" s="61"/>
      <c r="J421" s="110"/>
      <c r="K421" s="58"/>
      <c r="L421" s="58"/>
      <c r="M421" s="62"/>
      <c r="N421" s="63"/>
      <c r="O421" s="63"/>
      <c r="P421" s="90"/>
      <c r="Q421" s="58"/>
      <c r="R421" s="60"/>
      <c r="S421" s="29" t="s">
        <v>146</v>
      </c>
      <c r="T421" s="30"/>
      <c r="U421" s="31"/>
      <c r="V421" s="31"/>
      <c r="W421" s="31"/>
      <c r="X421" s="31"/>
      <c r="Y421" s="31"/>
      <c r="Z421" s="32" t="str">
        <f t="shared" si="7"/>
        <v/>
      </c>
      <c r="AA421" s="33">
        <v>0</v>
      </c>
      <c r="AB421" s="33">
        <v>0</v>
      </c>
      <c r="AC421" s="109"/>
      <c r="AD421" s="57"/>
      <c r="AE421" s="57"/>
      <c r="AF421" s="63"/>
      <c r="AG421" s="63"/>
      <c r="AH421" s="82"/>
      <c r="AI421" s="82"/>
      <c r="AJ421" s="78"/>
      <c r="AK421" s="78"/>
      <c r="AL421" s="78"/>
      <c r="AM421" s="80"/>
      <c r="AN421" s="80"/>
      <c r="AO421" s="80"/>
      <c r="AP421" s="80"/>
      <c r="AQ421" s="76"/>
      <c r="AR421" s="114"/>
      <c r="AS421" s="118"/>
    </row>
    <row r="422" spans="1:45" ht="15" hidden="1" customHeight="1">
      <c r="A422" s="66"/>
      <c r="B422" s="67"/>
      <c r="C422" s="67"/>
      <c r="D422" s="67"/>
      <c r="E422" s="69"/>
      <c r="F422" s="67"/>
      <c r="G422" s="91"/>
      <c r="H422" s="85"/>
      <c r="I422" s="61"/>
      <c r="J422" s="110"/>
      <c r="K422" s="58"/>
      <c r="L422" s="58"/>
      <c r="M422" s="62"/>
      <c r="N422" s="63"/>
      <c r="O422" s="63"/>
      <c r="P422" s="90"/>
      <c r="Q422" s="58"/>
      <c r="R422" s="60"/>
      <c r="S422" s="29" t="s">
        <v>147</v>
      </c>
      <c r="T422" s="30"/>
      <c r="U422" s="31"/>
      <c r="V422" s="31"/>
      <c r="W422" s="31"/>
      <c r="X422" s="31"/>
      <c r="Y422" s="31"/>
      <c r="Z422" s="32" t="str">
        <f t="shared" si="7"/>
        <v/>
      </c>
      <c r="AA422" s="33">
        <v>0</v>
      </c>
      <c r="AB422" s="33">
        <v>0</v>
      </c>
      <c r="AC422" s="109"/>
      <c r="AD422" s="57"/>
      <c r="AE422" s="57"/>
      <c r="AF422" s="63"/>
      <c r="AG422" s="63"/>
      <c r="AH422" s="82"/>
      <c r="AI422" s="82"/>
      <c r="AJ422" s="78"/>
      <c r="AK422" s="78"/>
      <c r="AL422" s="78"/>
      <c r="AM422" s="80"/>
      <c r="AN422" s="80"/>
      <c r="AO422" s="80"/>
      <c r="AP422" s="80"/>
      <c r="AQ422" s="76"/>
      <c r="AR422" s="114"/>
      <c r="AS422" s="118"/>
    </row>
    <row r="423" spans="1:45" ht="15" hidden="1" customHeight="1">
      <c r="A423" s="66"/>
      <c r="B423" s="67"/>
      <c r="C423" s="67"/>
      <c r="D423" s="67"/>
      <c r="E423" s="69"/>
      <c r="F423" s="67"/>
      <c r="G423" s="91"/>
      <c r="H423" s="85"/>
      <c r="I423" s="61"/>
      <c r="J423" s="110"/>
      <c r="K423" s="58"/>
      <c r="L423" s="58"/>
      <c r="M423" s="62"/>
      <c r="N423" s="63"/>
      <c r="O423" s="63"/>
      <c r="P423" s="90"/>
      <c r="Q423" s="58"/>
      <c r="R423" s="60"/>
      <c r="S423" s="29" t="s">
        <v>148</v>
      </c>
      <c r="T423" s="30"/>
      <c r="U423" s="31"/>
      <c r="V423" s="31"/>
      <c r="W423" s="31"/>
      <c r="X423" s="31"/>
      <c r="Y423" s="31"/>
      <c r="Z423" s="32" t="str">
        <f t="shared" si="7"/>
        <v/>
      </c>
      <c r="AA423" s="33">
        <v>0</v>
      </c>
      <c r="AB423" s="33">
        <v>0</v>
      </c>
      <c r="AC423" s="109"/>
      <c r="AD423" s="57"/>
      <c r="AE423" s="57"/>
      <c r="AF423" s="63"/>
      <c r="AG423" s="63"/>
      <c r="AH423" s="82"/>
      <c r="AI423" s="82"/>
      <c r="AJ423" s="78"/>
      <c r="AK423" s="78"/>
      <c r="AL423" s="78"/>
      <c r="AM423" s="80"/>
      <c r="AN423" s="80"/>
      <c r="AO423" s="80"/>
      <c r="AP423" s="80"/>
      <c r="AQ423" s="76"/>
      <c r="AR423" s="114"/>
      <c r="AS423" s="118"/>
    </row>
    <row r="424" spans="1:45" ht="15" hidden="1" customHeight="1">
      <c r="A424" s="66"/>
      <c r="B424" s="67"/>
      <c r="C424" s="67"/>
      <c r="D424" s="67"/>
      <c r="E424" s="69"/>
      <c r="F424" s="67"/>
      <c r="G424" s="91"/>
      <c r="H424" s="85"/>
      <c r="I424" s="61">
        <v>3.5</v>
      </c>
      <c r="J424" s="110"/>
      <c r="K424" s="58"/>
      <c r="L424" s="58"/>
      <c r="M424" s="62"/>
      <c r="N424" s="63"/>
      <c r="O424" s="63"/>
      <c r="P424" s="90"/>
      <c r="Q424" s="58"/>
      <c r="R424" s="59">
        <v>0</v>
      </c>
      <c r="S424" s="29" t="s">
        <v>149</v>
      </c>
      <c r="T424" s="30"/>
      <c r="U424" s="31"/>
      <c r="V424" s="31"/>
      <c r="W424" s="31"/>
      <c r="X424" s="31"/>
      <c r="Y424" s="31"/>
      <c r="Z424" s="32" t="str">
        <f t="shared" si="7"/>
        <v/>
      </c>
      <c r="AA424" s="33">
        <v>0</v>
      </c>
      <c r="AB424" s="33">
        <v>0</v>
      </c>
      <c r="AC424" s="109"/>
      <c r="AD424" s="57"/>
      <c r="AE424" s="57"/>
      <c r="AF424" s="63"/>
      <c r="AG424" s="63"/>
      <c r="AH424" s="82"/>
      <c r="AI424" s="82"/>
      <c r="AJ424" s="78"/>
      <c r="AK424" s="78"/>
      <c r="AL424" s="78"/>
      <c r="AM424" s="80"/>
      <c r="AN424" s="80"/>
      <c r="AO424" s="80"/>
      <c r="AP424" s="80"/>
      <c r="AQ424" s="76"/>
      <c r="AR424" s="113"/>
      <c r="AS424" s="58"/>
    </row>
    <row r="425" spans="1:45" ht="15" hidden="1" customHeight="1">
      <c r="A425" s="66"/>
      <c r="B425" s="67"/>
      <c r="C425" s="67"/>
      <c r="D425" s="67"/>
      <c r="E425" s="69"/>
      <c r="F425" s="67"/>
      <c r="G425" s="91"/>
      <c r="H425" s="85"/>
      <c r="I425" s="61"/>
      <c r="J425" s="110"/>
      <c r="K425" s="58"/>
      <c r="L425" s="58"/>
      <c r="M425" s="62"/>
      <c r="N425" s="63"/>
      <c r="O425" s="63"/>
      <c r="P425" s="90"/>
      <c r="Q425" s="58"/>
      <c r="R425" s="60"/>
      <c r="S425" s="29" t="s">
        <v>150</v>
      </c>
      <c r="T425" s="30"/>
      <c r="U425" s="31"/>
      <c r="V425" s="31"/>
      <c r="W425" s="31"/>
      <c r="X425" s="31"/>
      <c r="Y425" s="31"/>
      <c r="Z425" s="32" t="str">
        <f t="shared" si="7"/>
        <v/>
      </c>
      <c r="AA425" s="33">
        <v>0</v>
      </c>
      <c r="AB425" s="33">
        <v>0</v>
      </c>
      <c r="AC425" s="109"/>
      <c r="AD425" s="57"/>
      <c r="AE425" s="57"/>
      <c r="AF425" s="63"/>
      <c r="AG425" s="63"/>
      <c r="AH425" s="82"/>
      <c r="AI425" s="82"/>
      <c r="AJ425" s="78"/>
      <c r="AK425" s="78"/>
      <c r="AL425" s="78"/>
      <c r="AM425" s="80"/>
      <c r="AN425" s="80"/>
      <c r="AO425" s="80"/>
      <c r="AP425" s="80"/>
      <c r="AQ425" s="76"/>
      <c r="AR425" s="114"/>
      <c r="AS425" s="118"/>
    </row>
    <row r="426" spans="1:45" ht="15" hidden="1" customHeight="1">
      <c r="A426" s="66"/>
      <c r="B426" s="67"/>
      <c r="C426" s="67"/>
      <c r="D426" s="67"/>
      <c r="E426" s="69"/>
      <c r="F426" s="67"/>
      <c r="G426" s="91"/>
      <c r="H426" s="85"/>
      <c r="I426" s="61"/>
      <c r="J426" s="110"/>
      <c r="K426" s="58"/>
      <c r="L426" s="58"/>
      <c r="M426" s="62"/>
      <c r="N426" s="63"/>
      <c r="O426" s="63"/>
      <c r="P426" s="90"/>
      <c r="Q426" s="58"/>
      <c r="R426" s="60"/>
      <c r="S426" s="29" t="s">
        <v>151</v>
      </c>
      <c r="T426" s="30"/>
      <c r="U426" s="31"/>
      <c r="V426" s="31"/>
      <c r="W426" s="31"/>
      <c r="X426" s="31"/>
      <c r="Y426" s="31"/>
      <c r="Z426" s="32" t="str">
        <f t="shared" si="7"/>
        <v/>
      </c>
      <c r="AA426" s="33">
        <v>0</v>
      </c>
      <c r="AB426" s="33">
        <v>0</v>
      </c>
      <c r="AC426" s="109"/>
      <c r="AD426" s="57"/>
      <c r="AE426" s="57"/>
      <c r="AF426" s="63"/>
      <c r="AG426" s="63"/>
      <c r="AH426" s="82"/>
      <c r="AI426" s="82"/>
      <c r="AJ426" s="78"/>
      <c r="AK426" s="78"/>
      <c r="AL426" s="78"/>
      <c r="AM426" s="80"/>
      <c r="AN426" s="80"/>
      <c r="AO426" s="80"/>
      <c r="AP426" s="80"/>
      <c r="AQ426" s="76"/>
      <c r="AR426" s="114"/>
      <c r="AS426" s="118"/>
    </row>
    <row r="427" spans="1:45" ht="15" hidden="1" customHeight="1">
      <c r="A427" s="66"/>
      <c r="B427" s="67"/>
      <c r="C427" s="67"/>
      <c r="D427" s="67"/>
      <c r="E427" s="69"/>
      <c r="F427" s="67"/>
      <c r="G427" s="91"/>
      <c r="H427" s="85"/>
      <c r="I427" s="61"/>
      <c r="J427" s="110"/>
      <c r="K427" s="58"/>
      <c r="L427" s="58"/>
      <c r="M427" s="62"/>
      <c r="N427" s="63"/>
      <c r="O427" s="63"/>
      <c r="P427" s="90"/>
      <c r="Q427" s="58"/>
      <c r="R427" s="60"/>
      <c r="S427" s="29" t="s">
        <v>152</v>
      </c>
      <c r="T427" s="30"/>
      <c r="U427" s="31"/>
      <c r="V427" s="31"/>
      <c r="W427" s="31"/>
      <c r="X427" s="31"/>
      <c r="Y427" s="31"/>
      <c r="Z427" s="32" t="str">
        <f t="shared" si="7"/>
        <v/>
      </c>
      <c r="AA427" s="33">
        <v>0</v>
      </c>
      <c r="AB427" s="33">
        <v>0</v>
      </c>
      <c r="AC427" s="109"/>
      <c r="AD427" s="57"/>
      <c r="AE427" s="57"/>
      <c r="AF427" s="63"/>
      <c r="AG427" s="63"/>
      <c r="AH427" s="82"/>
      <c r="AI427" s="82"/>
      <c r="AJ427" s="78"/>
      <c r="AK427" s="78"/>
      <c r="AL427" s="78"/>
      <c r="AM427" s="80"/>
      <c r="AN427" s="80"/>
      <c r="AO427" s="80"/>
      <c r="AP427" s="80"/>
      <c r="AQ427" s="76"/>
      <c r="AR427" s="114"/>
      <c r="AS427" s="118"/>
    </row>
    <row r="428" spans="1:45" ht="36" hidden="1" customHeight="1">
      <c r="A428" s="66"/>
      <c r="B428" s="67"/>
      <c r="C428" s="67"/>
      <c r="D428" s="67"/>
      <c r="E428" s="69"/>
      <c r="F428" s="67"/>
      <c r="G428" s="91"/>
      <c r="H428" s="85"/>
      <c r="I428" s="61"/>
      <c r="J428" s="110"/>
      <c r="K428" s="58"/>
      <c r="L428" s="58"/>
      <c r="M428" s="62"/>
      <c r="N428" s="63"/>
      <c r="O428" s="63"/>
      <c r="P428" s="90"/>
      <c r="Q428" s="58"/>
      <c r="R428" s="60"/>
      <c r="S428" s="29" t="s">
        <v>153</v>
      </c>
      <c r="T428" s="30"/>
      <c r="U428" s="31"/>
      <c r="V428" s="31"/>
      <c r="W428" s="31"/>
      <c r="X428" s="31"/>
      <c r="Y428" s="31"/>
      <c r="Z428" s="32" t="str">
        <f t="shared" si="7"/>
        <v/>
      </c>
      <c r="AA428" s="33">
        <v>0</v>
      </c>
      <c r="AB428" s="33">
        <v>0</v>
      </c>
      <c r="AC428" s="109"/>
      <c r="AD428" s="57"/>
      <c r="AE428" s="57"/>
      <c r="AF428" s="63"/>
      <c r="AG428" s="63"/>
      <c r="AH428" s="82"/>
      <c r="AI428" s="82"/>
      <c r="AJ428" s="78"/>
      <c r="AK428" s="78"/>
      <c r="AL428" s="78"/>
      <c r="AM428" s="80"/>
      <c r="AN428" s="80"/>
      <c r="AO428" s="80"/>
      <c r="AP428" s="80"/>
      <c r="AQ428" s="76"/>
      <c r="AR428" s="114"/>
      <c r="AS428" s="118"/>
    </row>
    <row r="429" spans="1:45" ht="15" customHeight="1">
      <c r="A429" s="66" t="s">
        <v>375</v>
      </c>
      <c r="B429" s="67" t="s">
        <v>328</v>
      </c>
      <c r="C429" s="68" t="s">
        <v>43</v>
      </c>
      <c r="D429" s="68" t="s">
        <v>420</v>
      </c>
      <c r="E429" s="111" t="s">
        <v>421</v>
      </c>
      <c r="F429" s="68" t="s">
        <v>198</v>
      </c>
      <c r="G429" s="91" t="s">
        <v>164</v>
      </c>
      <c r="H429" s="85"/>
      <c r="I429" s="61">
        <v>1.1000000000000001</v>
      </c>
      <c r="J429" s="110" t="s">
        <v>422</v>
      </c>
      <c r="K429" s="58" t="s">
        <v>137</v>
      </c>
      <c r="L429" s="58" t="s">
        <v>62</v>
      </c>
      <c r="M429" s="110" t="s">
        <v>329</v>
      </c>
      <c r="N429" s="63">
        <v>4</v>
      </c>
      <c r="O429" s="63">
        <v>6</v>
      </c>
      <c r="P429" s="89" t="str">
        <f>IF(AND(N429&lt;&gt;"",O429&lt;&gt;""),IF(AND(N429&gt;5,O429&gt;5),"I",IF(AND(N429&lt;=5,O429&gt;5),"II",IF(AND(N429&gt;5,O429&lt;=5),"IV",IF(AND(N429&lt;=5,O429&lt;=5),"III")))),"")</f>
        <v>II</v>
      </c>
      <c r="Q429" s="58" t="s">
        <v>55</v>
      </c>
      <c r="R429" s="59">
        <v>3</v>
      </c>
      <c r="S429" s="29" t="s">
        <v>52</v>
      </c>
      <c r="T429" s="30"/>
      <c r="U429" s="31"/>
      <c r="V429" s="31"/>
      <c r="W429" s="31"/>
      <c r="X429" s="31"/>
      <c r="Y429" s="31"/>
      <c r="Z429" s="32" t="str">
        <f t="shared" si="7"/>
        <v/>
      </c>
      <c r="AA429" s="33">
        <v>0</v>
      </c>
      <c r="AB429" s="33">
        <v>0</v>
      </c>
      <c r="AC429" s="54" t="str">
        <f>IF(SUM(R429:R453)&gt;=1,IF((SUM(R429:R453)/COUNTA(Q429:Q453))=1,IF(SUM(AA429:AA453)&gt;=1,IF(SUM(AA429:AA453)/(SUM(AA429:AA453)+SUM(AB429:AB453))=100%,"SI","NO"),"NO"),"NO"),"")</f>
        <v>NO</v>
      </c>
      <c r="AD429" s="56" t="str">
        <f>IF($N429=1,"b","")</f>
        <v/>
      </c>
      <c r="AE429" s="56" t="str">
        <f>IF($O429=1,"b","")</f>
        <v/>
      </c>
      <c r="AF429" s="63">
        <v>4</v>
      </c>
      <c r="AG429" s="63">
        <v>6</v>
      </c>
      <c r="AH429" s="81">
        <v>0</v>
      </c>
      <c r="AI429" s="81">
        <v>0</v>
      </c>
      <c r="AJ429" s="77">
        <v>1</v>
      </c>
      <c r="AK429" s="77">
        <v>1</v>
      </c>
      <c r="AL429" s="77">
        <v>2</v>
      </c>
      <c r="AM429" s="79" t="str">
        <f>IF($AL429&gt;=2,IF(AND($AF429="",$AG429=""),"",IF(AND($AF429&gt;5,$AG429&gt;5),"I","")),"")</f>
        <v/>
      </c>
      <c r="AN429" s="79" t="str">
        <f>IF($AL429&gt;=2,IF(AND($AF429="",$AG429=""),"",IF(AND($AF429&lt;6,$AG429&gt;5),"II","")),"")</f>
        <v>II</v>
      </c>
      <c r="AO429" s="79" t="str">
        <f>IF($AL429&gt;=2,IF(AND($AF429="",$AG429=""),"",IF(AND($AF429&lt;6,$AG429&lt;6),"III","")),"")</f>
        <v/>
      </c>
      <c r="AP429" s="79" t="str">
        <f>IF($AL429&gt;=2,IF(AND($AF429="",$AG429=""),"",IF(AND($AF429&gt;5,$AG429&lt;6),"IV","")),"")</f>
        <v/>
      </c>
      <c r="AQ429" s="76" t="s">
        <v>56</v>
      </c>
      <c r="AR429" s="113" t="s">
        <v>425</v>
      </c>
      <c r="AS429" s="58">
        <v>100</v>
      </c>
    </row>
    <row r="430" spans="1:45" ht="15" customHeight="1">
      <c r="A430" s="66"/>
      <c r="B430" s="67"/>
      <c r="C430" s="68"/>
      <c r="D430" s="68"/>
      <c r="E430" s="111"/>
      <c r="F430" s="68"/>
      <c r="G430" s="91"/>
      <c r="H430" s="85"/>
      <c r="I430" s="61"/>
      <c r="J430" s="110"/>
      <c r="K430" s="58"/>
      <c r="L430" s="58"/>
      <c r="M430" s="110"/>
      <c r="N430" s="63"/>
      <c r="O430" s="63"/>
      <c r="P430" s="90"/>
      <c r="Q430" s="58"/>
      <c r="R430" s="60"/>
      <c r="S430" s="29" t="s">
        <v>57</v>
      </c>
      <c r="T430" s="30"/>
      <c r="U430" s="31"/>
      <c r="V430" s="31"/>
      <c r="W430" s="31"/>
      <c r="X430" s="31"/>
      <c r="Y430" s="31"/>
      <c r="Z430" s="32" t="str">
        <f t="shared" si="7"/>
        <v/>
      </c>
      <c r="AA430" s="33">
        <v>0</v>
      </c>
      <c r="AB430" s="33">
        <v>0</v>
      </c>
      <c r="AC430" s="55"/>
      <c r="AD430" s="57"/>
      <c r="AE430" s="57"/>
      <c r="AF430" s="63"/>
      <c r="AG430" s="63"/>
      <c r="AH430" s="82"/>
      <c r="AI430" s="82"/>
      <c r="AJ430" s="78"/>
      <c r="AK430" s="78"/>
      <c r="AL430" s="78"/>
      <c r="AM430" s="80"/>
      <c r="AN430" s="80"/>
      <c r="AO430" s="80"/>
      <c r="AP430" s="80"/>
      <c r="AQ430" s="76"/>
      <c r="AR430" s="113"/>
      <c r="AS430" s="58"/>
    </row>
    <row r="431" spans="1:45" ht="15" customHeight="1">
      <c r="A431" s="66"/>
      <c r="B431" s="67"/>
      <c r="C431" s="68"/>
      <c r="D431" s="68"/>
      <c r="E431" s="111"/>
      <c r="F431" s="68"/>
      <c r="G431" s="91"/>
      <c r="H431" s="85"/>
      <c r="I431" s="61"/>
      <c r="J431" s="110"/>
      <c r="K431" s="58"/>
      <c r="L431" s="58"/>
      <c r="M431" s="110"/>
      <c r="N431" s="63"/>
      <c r="O431" s="63"/>
      <c r="P431" s="90"/>
      <c r="Q431" s="58"/>
      <c r="R431" s="60"/>
      <c r="S431" s="29" t="s">
        <v>59</v>
      </c>
      <c r="T431" s="30"/>
      <c r="U431" s="31"/>
      <c r="V431" s="31"/>
      <c r="W431" s="31"/>
      <c r="X431" s="31"/>
      <c r="Y431" s="31"/>
      <c r="Z431" s="32" t="str">
        <f t="shared" si="7"/>
        <v/>
      </c>
      <c r="AA431" s="33">
        <v>0</v>
      </c>
      <c r="AB431" s="33">
        <v>0</v>
      </c>
      <c r="AC431" s="55"/>
      <c r="AD431" s="57"/>
      <c r="AE431" s="57"/>
      <c r="AF431" s="63"/>
      <c r="AG431" s="63"/>
      <c r="AH431" s="82"/>
      <c r="AI431" s="82"/>
      <c r="AJ431" s="78"/>
      <c r="AK431" s="78"/>
      <c r="AL431" s="78"/>
      <c r="AM431" s="80"/>
      <c r="AN431" s="80"/>
      <c r="AO431" s="80"/>
      <c r="AP431" s="80"/>
      <c r="AQ431" s="76"/>
      <c r="AR431" s="113"/>
      <c r="AS431" s="58"/>
    </row>
    <row r="432" spans="1:45" ht="15" customHeight="1">
      <c r="A432" s="66"/>
      <c r="B432" s="67"/>
      <c r="C432" s="68"/>
      <c r="D432" s="68"/>
      <c r="E432" s="111"/>
      <c r="F432" s="68"/>
      <c r="G432" s="91"/>
      <c r="H432" s="85"/>
      <c r="I432" s="61"/>
      <c r="J432" s="110"/>
      <c r="K432" s="58"/>
      <c r="L432" s="58"/>
      <c r="M432" s="110"/>
      <c r="N432" s="63"/>
      <c r="O432" s="63"/>
      <c r="P432" s="90"/>
      <c r="Q432" s="58"/>
      <c r="R432" s="60"/>
      <c r="S432" s="29" t="s">
        <v>60</v>
      </c>
      <c r="T432" s="30"/>
      <c r="U432" s="31"/>
      <c r="V432" s="31"/>
      <c r="W432" s="31"/>
      <c r="X432" s="31"/>
      <c r="Y432" s="31"/>
      <c r="Z432" s="32" t="str">
        <f t="shared" si="7"/>
        <v/>
      </c>
      <c r="AA432" s="33">
        <v>0</v>
      </c>
      <c r="AB432" s="33">
        <v>0</v>
      </c>
      <c r="AC432" s="55"/>
      <c r="AD432" s="57"/>
      <c r="AE432" s="57"/>
      <c r="AF432" s="63"/>
      <c r="AG432" s="63"/>
      <c r="AH432" s="82"/>
      <c r="AI432" s="82"/>
      <c r="AJ432" s="78"/>
      <c r="AK432" s="78"/>
      <c r="AL432" s="78"/>
      <c r="AM432" s="80"/>
      <c r="AN432" s="80"/>
      <c r="AO432" s="80"/>
      <c r="AP432" s="80"/>
      <c r="AQ432" s="76"/>
      <c r="AR432" s="113"/>
      <c r="AS432" s="58"/>
    </row>
    <row r="433" spans="1:45" ht="15" customHeight="1">
      <c r="A433" s="66"/>
      <c r="B433" s="67"/>
      <c r="C433" s="68"/>
      <c r="D433" s="68"/>
      <c r="E433" s="111"/>
      <c r="F433" s="68"/>
      <c r="G433" s="91"/>
      <c r="H433" s="85"/>
      <c r="I433" s="61"/>
      <c r="J433" s="110"/>
      <c r="K433" s="58"/>
      <c r="L433" s="58"/>
      <c r="M433" s="110"/>
      <c r="N433" s="63"/>
      <c r="O433" s="63"/>
      <c r="P433" s="90"/>
      <c r="Q433" s="58"/>
      <c r="R433" s="60"/>
      <c r="S433" s="29" t="s">
        <v>61</v>
      </c>
      <c r="T433" s="30"/>
      <c r="U433" s="31"/>
      <c r="V433" s="31"/>
      <c r="W433" s="31"/>
      <c r="X433" s="31"/>
      <c r="Y433" s="31"/>
      <c r="Z433" s="32" t="str">
        <f t="shared" si="7"/>
        <v/>
      </c>
      <c r="AA433" s="33">
        <v>0</v>
      </c>
      <c r="AB433" s="33">
        <v>0</v>
      </c>
      <c r="AC433" s="55"/>
      <c r="AD433" s="57"/>
      <c r="AE433" s="57"/>
      <c r="AF433" s="63"/>
      <c r="AG433" s="63"/>
      <c r="AH433" s="82"/>
      <c r="AI433" s="82"/>
      <c r="AJ433" s="78"/>
      <c r="AK433" s="78"/>
      <c r="AL433" s="78"/>
      <c r="AM433" s="80"/>
      <c r="AN433" s="80"/>
      <c r="AO433" s="80"/>
      <c r="AP433" s="80"/>
      <c r="AQ433" s="76"/>
      <c r="AR433" s="113"/>
      <c r="AS433" s="58"/>
    </row>
    <row r="434" spans="1:45" ht="15" customHeight="1">
      <c r="A434" s="66"/>
      <c r="B434" s="67"/>
      <c r="C434" s="68"/>
      <c r="D434" s="68"/>
      <c r="E434" s="111"/>
      <c r="F434" s="68"/>
      <c r="G434" s="91"/>
      <c r="H434" s="85"/>
      <c r="I434" s="61">
        <v>1.2</v>
      </c>
      <c r="J434" s="110" t="s">
        <v>423</v>
      </c>
      <c r="K434" s="58" t="s">
        <v>137</v>
      </c>
      <c r="L434" s="58" t="s">
        <v>62</v>
      </c>
      <c r="M434" s="110"/>
      <c r="N434" s="63"/>
      <c r="O434" s="63"/>
      <c r="P434" s="90"/>
      <c r="Q434" s="58" t="s">
        <v>55</v>
      </c>
      <c r="R434" s="59">
        <v>3</v>
      </c>
      <c r="S434" s="29" t="s">
        <v>63</v>
      </c>
      <c r="T434" s="30"/>
      <c r="U434" s="31"/>
      <c r="V434" s="31"/>
      <c r="W434" s="31"/>
      <c r="X434" s="31"/>
      <c r="Y434" s="31"/>
      <c r="Z434" s="32" t="str">
        <f t="shared" si="7"/>
        <v/>
      </c>
      <c r="AA434" s="33">
        <v>0</v>
      </c>
      <c r="AB434" s="33">
        <v>0</v>
      </c>
      <c r="AC434" s="55"/>
      <c r="AD434" s="57"/>
      <c r="AE434" s="57"/>
      <c r="AF434" s="63"/>
      <c r="AG434" s="63"/>
      <c r="AH434" s="82"/>
      <c r="AI434" s="82"/>
      <c r="AJ434" s="78"/>
      <c r="AK434" s="78"/>
      <c r="AL434" s="78"/>
      <c r="AM434" s="80"/>
      <c r="AN434" s="80"/>
      <c r="AO434" s="80"/>
      <c r="AP434" s="80"/>
      <c r="AQ434" s="76"/>
      <c r="AR434" s="113" t="s">
        <v>426</v>
      </c>
      <c r="AS434" s="58">
        <v>100</v>
      </c>
    </row>
    <row r="435" spans="1:45" ht="15" customHeight="1">
      <c r="A435" s="66"/>
      <c r="B435" s="67"/>
      <c r="C435" s="68"/>
      <c r="D435" s="68"/>
      <c r="E435" s="111"/>
      <c r="F435" s="68"/>
      <c r="G435" s="91"/>
      <c r="H435" s="85"/>
      <c r="I435" s="61"/>
      <c r="J435" s="110"/>
      <c r="K435" s="58"/>
      <c r="L435" s="58"/>
      <c r="M435" s="110"/>
      <c r="N435" s="63"/>
      <c r="O435" s="63"/>
      <c r="P435" s="90"/>
      <c r="Q435" s="58"/>
      <c r="R435" s="60"/>
      <c r="S435" s="29" t="s">
        <v>64</v>
      </c>
      <c r="T435" s="30"/>
      <c r="U435" s="31"/>
      <c r="V435" s="31" t="s">
        <v>51</v>
      </c>
      <c r="W435" s="31" t="s">
        <v>51</v>
      </c>
      <c r="X435" s="31" t="s">
        <v>51</v>
      </c>
      <c r="Y435" s="31" t="s">
        <v>51</v>
      </c>
      <c r="Z435" s="32" t="str">
        <f t="shared" si="7"/>
        <v/>
      </c>
      <c r="AA435" s="33">
        <v>0</v>
      </c>
      <c r="AB435" s="33">
        <v>0</v>
      </c>
      <c r="AC435" s="55"/>
      <c r="AD435" s="57"/>
      <c r="AE435" s="57"/>
      <c r="AF435" s="63"/>
      <c r="AG435" s="63"/>
      <c r="AH435" s="82"/>
      <c r="AI435" s="82"/>
      <c r="AJ435" s="78"/>
      <c r="AK435" s="78"/>
      <c r="AL435" s="78"/>
      <c r="AM435" s="80"/>
      <c r="AN435" s="80"/>
      <c r="AO435" s="80"/>
      <c r="AP435" s="80"/>
      <c r="AQ435" s="76"/>
      <c r="AR435" s="113"/>
      <c r="AS435" s="58"/>
    </row>
    <row r="436" spans="1:45" ht="15" customHeight="1">
      <c r="A436" s="66"/>
      <c r="B436" s="67"/>
      <c r="C436" s="68"/>
      <c r="D436" s="68"/>
      <c r="E436" s="111"/>
      <c r="F436" s="68"/>
      <c r="G436" s="91"/>
      <c r="H436" s="85"/>
      <c r="I436" s="61"/>
      <c r="J436" s="110"/>
      <c r="K436" s="58"/>
      <c r="L436" s="58"/>
      <c r="M436" s="110"/>
      <c r="N436" s="63"/>
      <c r="O436" s="63"/>
      <c r="P436" s="90"/>
      <c r="Q436" s="58"/>
      <c r="R436" s="60"/>
      <c r="S436" s="29" t="s">
        <v>65</v>
      </c>
      <c r="T436" s="30"/>
      <c r="U436" s="31"/>
      <c r="V436" s="31" t="s">
        <v>55</v>
      </c>
      <c r="W436" s="31" t="s">
        <v>55</v>
      </c>
      <c r="X436" s="31" t="s">
        <v>51</v>
      </c>
      <c r="Y436" s="31" t="s">
        <v>51</v>
      </c>
      <c r="Z436" s="32" t="str">
        <f t="shared" si="7"/>
        <v/>
      </c>
      <c r="AA436" s="33">
        <v>0</v>
      </c>
      <c r="AB436" s="33">
        <v>0</v>
      </c>
      <c r="AC436" s="55"/>
      <c r="AD436" s="57"/>
      <c r="AE436" s="57"/>
      <c r="AF436" s="63"/>
      <c r="AG436" s="63"/>
      <c r="AH436" s="82"/>
      <c r="AI436" s="82"/>
      <c r="AJ436" s="78"/>
      <c r="AK436" s="78"/>
      <c r="AL436" s="78"/>
      <c r="AM436" s="80"/>
      <c r="AN436" s="80"/>
      <c r="AO436" s="80"/>
      <c r="AP436" s="80"/>
      <c r="AQ436" s="76"/>
      <c r="AR436" s="113"/>
      <c r="AS436" s="58"/>
    </row>
    <row r="437" spans="1:45" ht="15" customHeight="1">
      <c r="A437" s="66"/>
      <c r="B437" s="67"/>
      <c r="C437" s="68"/>
      <c r="D437" s="68"/>
      <c r="E437" s="111"/>
      <c r="F437" s="68"/>
      <c r="G437" s="91"/>
      <c r="H437" s="85"/>
      <c r="I437" s="61"/>
      <c r="J437" s="110"/>
      <c r="K437" s="58"/>
      <c r="L437" s="58"/>
      <c r="M437" s="110"/>
      <c r="N437" s="63"/>
      <c r="O437" s="63"/>
      <c r="P437" s="90"/>
      <c r="Q437" s="58"/>
      <c r="R437" s="60"/>
      <c r="S437" s="29" t="s">
        <v>67</v>
      </c>
      <c r="T437" s="30"/>
      <c r="U437" s="31"/>
      <c r="V437" s="31"/>
      <c r="W437" s="31"/>
      <c r="X437" s="31"/>
      <c r="Y437" s="31"/>
      <c r="Z437" s="32" t="str">
        <f t="shared" si="7"/>
        <v/>
      </c>
      <c r="AA437" s="33">
        <v>0</v>
      </c>
      <c r="AB437" s="33">
        <v>0</v>
      </c>
      <c r="AC437" s="55"/>
      <c r="AD437" s="57"/>
      <c r="AE437" s="57"/>
      <c r="AF437" s="63"/>
      <c r="AG437" s="63"/>
      <c r="AH437" s="82"/>
      <c r="AI437" s="82"/>
      <c r="AJ437" s="78"/>
      <c r="AK437" s="78"/>
      <c r="AL437" s="78"/>
      <c r="AM437" s="80"/>
      <c r="AN437" s="80"/>
      <c r="AO437" s="80"/>
      <c r="AP437" s="80"/>
      <c r="AQ437" s="76"/>
      <c r="AR437" s="113"/>
      <c r="AS437" s="58"/>
    </row>
    <row r="438" spans="1:45" ht="15" customHeight="1">
      <c r="A438" s="66"/>
      <c r="B438" s="67"/>
      <c r="C438" s="68"/>
      <c r="D438" s="68"/>
      <c r="E438" s="111"/>
      <c r="F438" s="68"/>
      <c r="G438" s="91"/>
      <c r="H438" s="85"/>
      <c r="I438" s="61"/>
      <c r="J438" s="110"/>
      <c r="K438" s="58"/>
      <c r="L438" s="58"/>
      <c r="M438" s="110"/>
      <c r="N438" s="63"/>
      <c r="O438" s="63"/>
      <c r="P438" s="90"/>
      <c r="Q438" s="58"/>
      <c r="R438" s="60"/>
      <c r="S438" s="29" t="s">
        <v>68</v>
      </c>
      <c r="T438" s="30"/>
      <c r="U438" s="31"/>
      <c r="V438" s="31"/>
      <c r="W438" s="31"/>
      <c r="X438" s="31"/>
      <c r="Y438" s="31"/>
      <c r="Z438" s="32" t="str">
        <f t="shared" si="7"/>
        <v/>
      </c>
      <c r="AA438" s="33">
        <v>0</v>
      </c>
      <c r="AB438" s="33">
        <v>0</v>
      </c>
      <c r="AC438" s="55"/>
      <c r="AD438" s="57"/>
      <c r="AE438" s="57"/>
      <c r="AF438" s="63"/>
      <c r="AG438" s="63"/>
      <c r="AH438" s="82"/>
      <c r="AI438" s="82"/>
      <c r="AJ438" s="78"/>
      <c r="AK438" s="78"/>
      <c r="AL438" s="78"/>
      <c r="AM438" s="80"/>
      <c r="AN438" s="80"/>
      <c r="AO438" s="80"/>
      <c r="AP438" s="80"/>
      <c r="AQ438" s="76"/>
      <c r="AR438" s="113"/>
      <c r="AS438" s="58"/>
    </row>
    <row r="439" spans="1:45" ht="15" customHeight="1">
      <c r="A439" s="66"/>
      <c r="B439" s="67"/>
      <c r="C439" s="68"/>
      <c r="D439" s="68"/>
      <c r="E439" s="111"/>
      <c r="F439" s="68"/>
      <c r="G439" s="91"/>
      <c r="H439" s="85"/>
      <c r="I439" s="61">
        <v>1.3</v>
      </c>
      <c r="J439" s="110" t="s">
        <v>424</v>
      </c>
      <c r="K439" s="58" t="s">
        <v>137</v>
      </c>
      <c r="L439" s="58" t="s">
        <v>62</v>
      </c>
      <c r="M439" s="110"/>
      <c r="N439" s="63"/>
      <c r="O439" s="63"/>
      <c r="P439" s="90"/>
      <c r="Q439" s="58" t="s">
        <v>55</v>
      </c>
      <c r="R439" s="59">
        <v>3</v>
      </c>
      <c r="S439" s="29" t="s">
        <v>71</v>
      </c>
      <c r="T439" s="30"/>
      <c r="U439" s="31"/>
      <c r="V439" s="31"/>
      <c r="W439" s="31"/>
      <c r="X439" s="31"/>
      <c r="Y439" s="31"/>
      <c r="Z439" s="32" t="str">
        <f t="shared" si="7"/>
        <v/>
      </c>
      <c r="AA439" s="33">
        <v>0</v>
      </c>
      <c r="AB439" s="33">
        <v>0</v>
      </c>
      <c r="AC439" s="55"/>
      <c r="AD439" s="57"/>
      <c r="AE439" s="57"/>
      <c r="AF439" s="63"/>
      <c r="AG439" s="63"/>
      <c r="AH439" s="82"/>
      <c r="AI439" s="82"/>
      <c r="AJ439" s="78"/>
      <c r="AK439" s="78"/>
      <c r="AL439" s="78"/>
      <c r="AM439" s="80"/>
      <c r="AN439" s="80"/>
      <c r="AO439" s="80"/>
      <c r="AP439" s="80"/>
      <c r="AQ439" s="76"/>
      <c r="AR439" s="113" t="s">
        <v>427</v>
      </c>
      <c r="AS439" s="58">
        <v>100</v>
      </c>
    </row>
    <row r="440" spans="1:45" ht="15" customHeight="1">
      <c r="A440" s="66"/>
      <c r="B440" s="67"/>
      <c r="C440" s="68"/>
      <c r="D440" s="68"/>
      <c r="E440" s="111"/>
      <c r="F440" s="68"/>
      <c r="G440" s="91"/>
      <c r="H440" s="85"/>
      <c r="I440" s="61"/>
      <c r="J440" s="110"/>
      <c r="K440" s="58"/>
      <c r="L440" s="58"/>
      <c r="M440" s="110"/>
      <c r="N440" s="63"/>
      <c r="O440" s="63"/>
      <c r="P440" s="90"/>
      <c r="Q440" s="58"/>
      <c r="R440" s="60"/>
      <c r="S440" s="29" t="s">
        <v>72</v>
      </c>
      <c r="T440" s="30"/>
      <c r="U440" s="31"/>
      <c r="V440" s="31"/>
      <c r="W440" s="31"/>
      <c r="X440" s="31"/>
      <c r="Y440" s="31"/>
      <c r="Z440" s="32" t="str">
        <f t="shared" si="7"/>
        <v/>
      </c>
      <c r="AA440" s="33">
        <v>0</v>
      </c>
      <c r="AB440" s="33">
        <v>0</v>
      </c>
      <c r="AC440" s="55"/>
      <c r="AD440" s="57"/>
      <c r="AE440" s="57"/>
      <c r="AF440" s="63"/>
      <c r="AG440" s="63"/>
      <c r="AH440" s="82"/>
      <c r="AI440" s="82"/>
      <c r="AJ440" s="78"/>
      <c r="AK440" s="78"/>
      <c r="AL440" s="78"/>
      <c r="AM440" s="80"/>
      <c r="AN440" s="80"/>
      <c r="AO440" s="80"/>
      <c r="AP440" s="80"/>
      <c r="AQ440" s="76"/>
      <c r="AR440" s="113"/>
      <c r="AS440" s="58"/>
    </row>
    <row r="441" spans="1:45" ht="15" customHeight="1">
      <c r="A441" s="66"/>
      <c r="B441" s="67"/>
      <c r="C441" s="68"/>
      <c r="D441" s="68"/>
      <c r="E441" s="111"/>
      <c r="F441" s="68"/>
      <c r="G441" s="91"/>
      <c r="H441" s="85"/>
      <c r="I441" s="61"/>
      <c r="J441" s="110"/>
      <c r="K441" s="58"/>
      <c r="L441" s="58"/>
      <c r="M441" s="110"/>
      <c r="N441" s="63"/>
      <c r="O441" s="63"/>
      <c r="P441" s="90"/>
      <c r="Q441" s="58"/>
      <c r="R441" s="60"/>
      <c r="S441" s="29" t="s">
        <v>73</v>
      </c>
      <c r="T441" s="30"/>
      <c r="U441" s="31"/>
      <c r="V441" s="31"/>
      <c r="W441" s="31"/>
      <c r="X441" s="31"/>
      <c r="Y441" s="31"/>
      <c r="Z441" s="32" t="str">
        <f t="shared" si="7"/>
        <v/>
      </c>
      <c r="AA441" s="33">
        <v>0</v>
      </c>
      <c r="AB441" s="33">
        <v>0</v>
      </c>
      <c r="AC441" s="55"/>
      <c r="AD441" s="57"/>
      <c r="AE441" s="57"/>
      <c r="AF441" s="63"/>
      <c r="AG441" s="63"/>
      <c r="AH441" s="82"/>
      <c r="AI441" s="82"/>
      <c r="AJ441" s="78"/>
      <c r="AK441" s="78"/>
      <c r="AL441" s="78"/>
      <c r="AM441" s="80"/>
      <c r="AN441" s="80"/>
      <c r="AO441" s="80"/>
      <c r="AP441" s="80"/>
      <c r="AQ441" s="76"/>
      <c r="AR441" s="113"/>
      <c r="AS441" s="58"/>
    </row>
    <row r="442" spans="1:45" ht="15" customHeight="1">
      <c r="A442" s="66"/>
      <c r="B442" s="67"/>
      <c r="C442" s="68"/>
      <c r="D442" s="68"/>
      <c r="E442" s="111"/>
      <c r="F442" s="68"/>
      <c r="G442" s="91"/>
      <c r="H442" s="85"/>
      <c r="I442" s="61"/>
      <c r="J442" s="110"/>
      <c r="K442" s="58"/>
      <c r="L442" s="58"/>
      <c r="M442" s="110"/>
      <c r="N442" s="63"/>
      <c r="O442" s="63"/>
      <c r="P442" s="90"/>
      <c r="Q442" s="58"/>
      <c r="R442" s="60"/>
      <c r="S442" s="29" t="s">
        <v>74</v>
      </c>
      <c r="T442" s="30"/>
      <c r="U442" s="31"/>
      <c r="V442" s="31"/>
      <c r="W442" s="31"/>
      <c r="X442" s="31"/>
      <c r="Y442" s="31"/>
      <c r="Z442" s="32" t="str">
        <f t="shared" si="7"/>
        <v/>
      </c>
      <c r="AA442" s="33">
        <v>0</v>
      </c>
      <c r="AB442" s="33">
        <v>0</v>
      </c>
      <c r="AC442" s="55"/>
      <c r="AD442" s="57"/>
      <c r="AE442" s="57"/>
      <c r="AF442" s="63"/>
      <c r="AG442" s="63"/>
      <c r="AH442" s="82"/>
      <c r="AI442" s="82"/>
      <c r="AJ442" s="78"/>
      <c r="AK442" s="78"/>
      <c r="AL442" s="78"/>
      <c r="AM442" s="80"/>
      <c r="AN442" s="80"/>
      <c r="AO442" s="80"/>
      <c r="AP442" s="80"/>
      <c r="AQ442" s="76"/>
      <c r="AR442" s="113"/>
      <c r="AS442" s="58"/>
    </row>
    <row r="443" spans="1:45" ht="11.25" customHeight="1">
      <c r="A443" s="66"/>
      <c r="B443" s="67"/>
      <c r="C443" s="68"/>
      <c r="D443" s="68"/>
      <c r="E443" s="111"/>
      <c r="F443" s="68"/>
      <c r="G443" s="91"/>
      <c r="H443" s="85"/>
      <c r="I443" s="61"/>
      <c r="J443" s="110"/>
      <c r="K443" s="58"/>
      <c r="L443" s="58"/>
      <c r="M443" s="110"/>
      <c r="N443" s="63"/>
      <c r="O443" s="63"/>
      <c r="P443" s="90"/>
      <c r="Q443" s="58"/>
      <c r="R443" s="60"/>
      <c r="S443" s="29" t="s">
        <v>75</v>
      </c>
      <c r="T443" s="30"/>
      <c r="U443" s="31"/>
      <c r="V443" s="31"/>
      <c r="W443" s="31"/>
      <c r="X443" s="31"/>
      <c r="Y443" s="31"/>
      <c r="Z443" s="32" t="str">
        <f t="shared" si="7"/>
        <v/>
      </c>
      <c r="AA443" s="33">
        <v>0</v>
      </c>
      <c r="AB443" s="33">
        <v>0</v>
      </c>
      <c r="AC443" s="55"/>
      <c r="AD443" s="57"/>
      <c r="AE443" s="57"/>
      <c r="AF443" s="63"/>
      <c r="AG443" s="63"/>
      <c r="AH443" s="82"/>
      <c r="AI443" s="82"/>
      <c r="AJ443" s="78"/>
      <c r="AK443" s="78"/>
      <c r="AL443" s="78"/>
      <c r="AM443" s="80"/>
      <c r="AN443" s="80"/>
      <c r="AO443" s="80"/>
      <c r="AP443" s="80"/>
      <c r="AQ443" s="76"/>
      <c r="AR443" s="113"/>
      <c r="AS443" s="58"/>
    </row>
    <row r="444" spans="1:45" ht="15" hidden="1" customHeight="1">
      <c r="A444" s="66"/>
      <c r="B444" s="67"/>
      <c r="C444" s="68"/>
      <c r="D444" s="68"/>
      <c r="E444" s="111"/>
      <c r="F444" s="68"/>
      <c r="G444" s="91"/>
      <c r="H444" s="85"/>
      <c r="I444" s="61">
        <v>1.4</v>
      </c>
      <c r="J444" s="110"/>
      <c r="K444" s="58"/>
      <c r="L444" s="58"/>
      <c r="M444" s="110"/>
      <c r="N444" s="63"/>
      <c r="O444" s="63"/>
      <c r="P444" s="90"/>
      <c r="Q444" s="58"/>
      <c r="R444" s="59">
        <v>0</v>
      </c>
      <c r="S444" s="29" t="s">
        <v>76</v>
      </c>
      <c r="T444" s="30"/>
      <c r="U444" s="31"/>
      <c r="V444" s="31"/>
      <c r="W444" s="31"/>
      <c r="X444" s="31"/>
      <c r="Y444" s="31"/>
      <c r="Z444" s="32" t="str">
        <f t="shared" si="7"/>
        <v/>
      </c>
      <c r="AA444" s="33">
        <v>0</v>
      </c>
      <c r="AB444" s="33">
        <v>0</v>
      </c>
      <c r="AC444" s="55"/>
      <c r="AD444" s="57"/>
      <c r="AE444" s="57"/>
      <c r="AF444" s="63"/>
      <c r="AG444" s="63"/>
      <c r="AH444" s="82"/>
      <c r="AI444" s="82"/>
      <c r="AJ444" s="78"/>
      <c r="AK444" s="78"/>
      <c r="AL444" s="78"/>
      <c r="AM444" s="80"/>
      <c r="AN444" s="80"/>
      <c r="AO444" s="80"/>
      <c r="AP444" s="80"/>
      <c r="AQ444" s="76"/>
      <c r="AR444" s="113"/>
      <c r="AS444" s="34"/>
    </row>
    <row r="445" spans="1:45" ht="15" hidden="1" customHeight="1">
      <c r="A445" s="66"/>
      <c r="B445" s="67"/>
      <c r="C445" s="68"/>
      <c r="D445" s="68"/>
      <c r="E445" s="111"/>
      <c r="F445" s="68"/>
      <c r="G445" s="91"/>
      <c r="H445" s="85"/>
      <c r="I445" s="61"/>
      <c r="J445" s="110"/>
      <c r="K445" s="58"/>
      <c r="L445" s="58"/>
      <c r="M445" s="110"/>
      <c r="N445" s="63"/>
      <c r="O445" s="63"/>
      <c r="P445" s="90"/>
      <c r="Q445" s="58"/>
      <c r="R445" s="60"/>
      <c r="S445" s="29" t="s">
        <v>77</v>
      </c>
      <c r="T445" s="30"/>
      <c r="U445" s="31"/>
      <c r="V445" s="31"/>
      <c r="W445" s="31"/>
      <c r="X445" s="31"/>
      <c r="Y445" s="31"/>
      <c r="Z445" s="32" t="str">
        <f t="shared" si="7"/>
        <v/>
      </c>
      <c r="AA445" s="33">
        <v>0</v>
      </c>
      <c r="AB445" s="33">
        <v>0</v>
      </c>
      <c r="AC445" s="55"/>
      <c r="AD445" s="57"/>
      <c r="AE445" s="57"/>
      <c r="AF445" s="63"/>
      <c r="AG445" s="63"/>
      <c r="AH445" s="82"/>
      <c r="AI445" s="82"/>
      <c r="AJ445" s="78"/>
      <c r="AK445" s="78"/>
      <c r="AL445" s="78"/>
      <c r="AM445" s="80"/>
      <c r="AN445" s="80"/>
      <c r="AO445" s="80"/>
      <c r="AP445" s="80"/>
      <c r="AQ445" s="76"/>
      <c r="AR445" s="114"/>
      <c r="AS445" s="34"/>
    </row>
    <row r="446" spans="1:45" ht="15" hidden="1" customHeight="1">
      <c r="A446" s="66"/>
      <c r="B446" s="67"/>
      <c r="C446" s="68"/>
      <c r="D446" s="68"/>
      <c r="E446" s="111"/>
      <c r="F446" s="68"/>
      <c r="G446" s="91"/>
      <c r="H446" s="85"/>
      <c r="I446" s="61"/>
      <c r="J446" s="110"/>
      <c r="K446" s="58"/>
      <c r="L446" s="58"/>
      <c r="M446" s="110"/>
      <c r="N446" s="63"/>
      <c r="O446" s="63"/>
      <c r="P446" s="90"/>
      <c r="Q446" s="58"/>
      <c r="R446" s="60"/>
      <c r="S446" s="29" t="s">
        <v>78</v>
      </c>
      <c r="T446" s="30"/>
      <c r="U446" s="31"/>
      <c r="V446" s="31"/>
      <c r="W446" s="31"/>
      <c r="X446" s="31"/>
      <c r="Y446" s="31"/>
      <c r="Z446" s="32" t="str">
        <f t="shared" si="7"/>
        <v/>
      </c>
      <c r="AA446" s="33">
        <v>0</v>
      </c>
      <c r="AB446" s="33">
        <v>0</v>
      </c>
      <c r="AC446" s="55"/>
      <c r="AD446" s="57"/>
      <c r="AE446" s="57"/>
      <c r="AF446" s="63"/>
      <c r="AG446" s="63"/>
      <c r="AH446" s="82"/>
      <c r="AI446" s="82"/>
      <c r="AJ446" s="78"/>
      <c r="AK446" s="78"/>
      <c r="AL446" s="78"/>
      <c r="AM446" s="80"/>
      <c r="AN446" s="80"/>
      <c r="AO446" s="80"/>
      <c r="AP446" s="80"/>
      <c r="AQ446" s="76"/>
      <c r="AR446" s="114"/>
      <c r="AS446" s="34"/>
    </row>
    <row r="447" spans="1:45" ht="15" hidden="1" customHeight="1">
      <c r="A447" s="66"/>
      <c r="B447" s="67"/>
      <c r="C447" s="68"/>
      <c r="D447" s="68"/>
      <c r="E447" s="111"/>
      <c r="F447" s="68"/>
      <c r="G447" s="91"/>
      <c r="H447" s="85"/>
      <c r="I447" s="61"/>
      <c r="J447" s="110"/>
      <c r="K447" s="58"/>
      <c r="L447" s="58"/>
      <c r="M447" s="110"/>
      <c r="N447" s="63"/>
      <c r="O447" s="63"/>
      <c r="P447" s="90"/>
      <c r="Q447" s="58"/>
      <c r="R447" s="60"/>
      <c r="S447" s="29" t="s">
        <v>79</v>
      </c>
      <c r="T447" s="30"/>
      <c r="U447" s="31"/>
      <c r="V447" s="31"/>
      <c r="W447" s="31"/>
      <c r="X447" s="31"/>
      <c r="Y447" s="31"/>
      <c r="Z447" s="32" t="str">
        <f t="shared" si="7"/>
        <v/>
      </c>
      <c r="AA447" s="33">
        <v>0</v>
      </c>
      <c r="AB447" s="33">
        <v>0</v>
      </c>
      <c r="AC447" s="55"/>
      <c r="AD447" s="57"/>
      <c r="AE447" s="57"/>
      <c r="AF447" s="63"/>
      <c r="AG447" s="63"/>
      <c r="AH447" s="82"/>
      <c r="AI447" s="82"/>
      <c r="AJ447" s="78"/>
      <c r="AK447" s="78"/>
      <c r="AL447" s="78"/>
      <c r="AM447" s="80"/>
      <c r="AN447" s="80"/>
      <c r="AO447" s="80"/>
      <c r="AP447" s="80"/>
      <c r="AQ447" s="76"/>
      <c r="AR447" s="114"/>
      <c r="AS447" s="34"/>
    </row>
    <row r="448" spans="1:45" ht="15" hidden="1" customHeight="1">
      <c r="A448" s="66"/>
      <c r="B448" s="67"/>
      <c r="C448" s="68"/>
      <c r="D448" s="68"/>
      <c r="E448" s="111"/>
      <c r="F448" s="68"/>
      <c r="G448" s="91"/>
      <c r="H448" s="85"/>
      <c r="I448" s="61"/>
      <c r="J448" s="110"/>
      <c r="K448" s="58"/>
      <c r="L448" s="58"/>
      <c r="M448" s="110"/>
      <c r="N448" s="63"/>
      <c r="O448" s="63"/>
      <c r="P448" s="90"/>
      <c r="Q448" s="58"/>
      <c r="R448" s="60"/>
      <c r="S448" s="29" t="s">
        <v>80</v>
      </c>
      <c r="T448" s="30"/>
      <c r="U448" s="31"/>
      <c r="V448" s="31"/>
      <c r="W448" s="31"/>
      <c r="X448" s="31"/>
      <c r="Y448" s="31"/>
      <c r="Z448" s="32" t="str">
        <f t="shared" si="7"/>
        <v/>
      </c>
      <c r="AA448" s="33">
        <v>0</v>
      </c>
      <c r="AB448" s="33">
        <v>0</v>
      </c>
      <c r="AC448" s="55"/>
      <c r="AD448" s="57"/>
      <c r="AE448" s="57"/>
      <c r="AF448" s="63"/>
      <c r="AG448" s="63"/>
      <c r="AH448" s="82"/>
      <c r="AI448" s="82"/>
      <c r="AJ448" s="78"/>
      <c r="AK448" s="78"/>
      <c r="AL448" s="78"/>
      <c r="AM448" s="80"/>
      <c r="AN448" s="80"/>
      <c r="AO448" s="80"/>
      <c r="AP448" s="80"/>
      <c r="AQ448" s="76"/>
      <c r="AR448" s="114"/>
      <c r="AS448" s="34"/>
    </row>
    <row r="449" spans="1:45" ht="15" hidden="1" customHeight="1">
      <c r="A449" s="66"/>
      <c r="B449" s="67"/>
      <c r="C449" s="68"/>
      <c r="D449" s="68"/>
      <c r="E449" s="111"/>
      <c r="F449" s="68"/>
      <c r="G449" s="91"/>
      <c r="H449" s="85"/>
      <c r="I449" s="61">
        <v>1.5</v>
      </c>
      <c r="J449" s="110"/>
      <c r="K449" s="58"/>
      <c r="L449" s="58"/>
      <c r="M449" s="110"/>
      <c r="N449" s="63"/>
      <c r="O449" s="63"/>
      <c r="P449" s="90"/>
      <c r="Q449" s="58"/>
      <c r="R449" s="59">
        <v>0</v>
      </c>
      <c r="S449" s="29" t="s">
        <v>81</v>
      </c>
      <c r="T449" s="30"/>
      <c r="U449" s="31"/>
      <c r="V449" s="31"/>
      <c r="W449" s="31"/>
      <c r="X449" s="31"/>
      <c r="Y449" s="31"/>
      <c r="Z449" s="32" t="str">
        <f t="shared" si="7"/>
        <v/>
      </c>
      <c r="AA449" s="33">
        <v>0</v>
      </c>
      <c r="AB449" s="33">
        <v>0</v>
      </c>
      <c r="AC449" s="55"/>
      <c r="AD449" s="57"/>
      <c r="AE449" s="57"/>
      <c r="AF449" s="63"/>
      <c r="AG449" s="63"/>
      <c r="AH449" s="82"/>
      <c r="AI449" s="82"/>
      <c r="AJ449" s="78"/>
      <c r="AK449" s="78"/>
      <c r="AL449" s="78"/>
      <c r="AM449" s="80"/>
      <c r="AN449" s="80"/>
      <c r="AO449" s="80"/>
      <c r="AP449" s="80"/>
      <c r="AQ449" s="76"/>
      <c r="AR449" s="113"/>
      <c r="AS449" s="34"/>
    </row>
    <row r="450" spans="1:45" ht="15" hidden="1" customHeight="1">
      <c r="A450" s="66"/>
      <c r="B450" s="67"/>
      <c r="C450" s="68"/>
      <c r="D450" s="68"/>
      <c r="E450" s="111"/>
      <c r="F450" s="68"/>
      <c r="G450" s="91"/>
      <c r="H450" s="85"/>
      <c r="I450" s="61"/>
      <c r="J450" s="110"/>
      <c r="K450" s="58"/>
      <c r="L450" s="58"/>
      <c r="M450" s="110"/>
      <c r="N450" s="63"/>
      <c r="O450" s="63"/>
      <c r="P450" s="90"/>
      <c r="Q450" s="58"/>
      <c r="R450" s="60"/>
      <c r="S450" s="29" t="s">
        <v>82</v>
      </c>
      <c r="T450" s="30"/>
      <c r="U450" s="31"/>
      <c r="V450" s="31"/>
      <c r="W450" s="31"/>
      <c r="X450" s="31"/>
      <c r="Y450" s="31"/>
      <c r="Z450" s="32" t="str">
        <f t="shared" si="7"/>
        <v/>
      </c>
      <c r="AA450" s="33">
        <v>0</v>
      </c>
      <c r="AB450" s="33">
        <v>0</v>
      </c>
      <c r="AC450" s="55"/>
      <c r="AD450" s="57"/>
      <c r="AE450" s="57"/>
      <c r="AF450" s="63"/>
      <c r="AG450" s="63"/>
      <c r="AH450" s="82"/>
      <c r="AI450" s="82"/>
      <c r="AJ450" s="78"/>
      <c r="AK450" s="78"/>
      <c r="AL450" s="78"/>
      <c r="AM450" s="80"/>
      <c r="AN450" s="80"/>
      <c r="AO450" s="80"/>
      <c r="AP450" s="80"/>
      <c r="AQ450" s="76"/>
      <c r="AR450" s="114"/>
      <c r="AS450" s="34"/>
    </row>
    <row r="451" spans="1:45" ht="15" hidden="1" customHeight="1">
      <c r="A451" s="66"/>
      <c r="B451" s="67"/>
      <c r="C451" s="68"/>
      <c r="D451" s="68"/>
      <c r="E451" s="111"/>
      <c r="F451" s="68"/>
      <c r="G451" s="91"/>
      <c r="H451" s="85"/>
      <c r="I451" s="61"/>
      <c r="J451" s="110"/>
      <c r="K451" s="58"/>
      <c r="L451" s="58"/>
      <c r="M451" s="110"/>
      <c r="N451" s="63"/>
      <c r="O451" s="63"/>
      <c r="P451" s="90"/>
      <c r="Q451" s="58"/>
      <c r="R451" s="60"/>
      <c r="S451" s="29" t="s">
        <v>83</v>
      </c>
      <c r="T451" s="30"/>
      <c r="U451" s="31"/>
      <c r="V451" s="31"/>
      <c r="W451" s="31"/>
      <c r="X451" s="31"/>
      <c r="Y451" s="31"/>
      <c r="Z451" s="32" t="str">
        <f t="shared" si="7"/>
        <v/>
      </c>
      <c r="AA451" s="33">
        <v>0</v>
      </c>
      <c r="AB451" s="33">
        <v>0</v>
      </c>
      <c r="AC451" s="55"/>
      <c r="AD451" s="57"/>
      <c r="AE451" s="57"/>
      <c r="AF451" s="63"/>
      <c r="AG451" s="63"/>
      <c r="AH451" s="82"/>
      <c r="AI451" s="82"/>
      <c r="AJ451" s="78"/>
      <c r="AK451" s="78"/>
      <c r="AL451" s="78"/>
      <c r="AM451" s="80"/>
      <c r="AN451" s="80"/>
      <c r="AO451" s="80"/>
      <c r="AP451" s="80"/>
      <c r="AQ451" s="76"/>
      <c r="AR451" s="114"/>
      <c r="AS451" s="34"/>
    </row>
    <row r="452" spans="1:45" ht="15" hidden="1" customHeight="1">
      <c r="A452" s="66"/>
      <c r="B452" s="67"/>
      <c r="C452" s="68"/>
      <c r="D452" s="68"/>
      <c r="E452" s="111"/>
      <c r="F452" s="68"/>
      <c r="G452" s="91"/>
      <c r="H452" s="85"/>
      <c r="I452" s="61"/>
      <c r="J452" s="110"/>
      <c r="K452" s="58"/>
      <c r="L452" s="58"/>
      <c r="M452" s="110"/>
      <c r="N452" s="63"/>
      <c r="O452" s="63"/>
      <c r="P452" s="90"/>
      <c r="Q452" s="58"/>
      <c r="R452" s="60"/>
      <c r="S452" s="29" t="s">
        <v>84</v>
      </c>
      <c r="T452" s="30"/>
      <c r="U452" s="31"/>
      <c r="V452" s="31"/>
      <c r="W452" s="31"/>
      <c r="X452" s="31"/>
      <c r="Y452" s="31"/>
      <c r="Z452" s="32" t="str">
        <f t="shared" si="7"/>
        <v/>
      </c>
      <c r="AA452" s="33">
        <v>0</v>
      </c>
      <c r="AB452" s="33">
        <v>0</v>
      </c>
      <c r="AC452" s="55"/>
      <c r="AD452" s="57"/>
      <c r="AE452" s="57"/>
      <c r="AF452" s="63"/>
      <c r="AG452" s="63"/>
      <c r="AH452" s="82"/>
      <c r="AI452" s="82"/>
      <c r="AJ452" s="78"/>
      <c r="AK452" s="78"/>
      <c r="AL452" s="78"/>
      <c r="AM452" s="80"/>
      <c r="AN452" s="80"/>
      <c r="AO452" s="80"/>
      <c r="AP452" s="80"/>
      <c r="AQ452" s="76"/>
      <c r="AR452" s="114"/>
      <c r="AS452" s="34"/>
    </row>
    <row r="453" spans="1:45" ht="3.75" customHeight="1">
      <c r="A453" s="66"/>
      <c r="B453" s="67"/>
      <c r="C453" s="68"/>
      <c r="D453" s="68"/>
      <c r="E453" s="111"/>
      <c r="F453" s="68"/>
      <c r="G453" s="91"/>
      <c r="H453" s="85"/>
      <c r="I453" s="61"/>
      <c r="J453" s="110"/>
      <c r="K453" s="58"/>
      <c r="L453" s="58"/>
      <c r="M453" s="110"/>
      <c r="N453" s="63"/>
      <c r="O453" s="63"/>
      <c r="P453" s="90"/>
      <c r="Q453" s="58"/>
      <c r="R453" s="60"/>
      <c r="S453" s="29" t="s">
        <v>85</v>
      </c>
      <c r="T453" s="30"/>
      <c r="U453" s="31"/>
      <c r="V453" s="31"/>
      <c r="W453" s="31"/>
      <c r="X453" s="31"/>
      <c r="Y453" s="31"/>
      <c r="Z453" s="32" t="str">
        <f t="shared" ref="Z453" si="8">IF($T453&lt;&gt;"",IF(AND(V453="SI",W453="SI",X453="SI",Y453="SI"),"Suficiente",IF(OR(V453="NO",W453="NO",X453="NO",Y453="NO"),"Deficiente",IF(OR(V453="",W453="",X453="",Y453=""),"Falta Valorar el Control",""))),"")</f>
        <v/>
      </c>
      <c r="AA453" s="33">
        <v>0</v>
      </c>
      <c r="AB453" s="33">
        <v>0</v>
      </c>
      <c r="AC453" s="55"/>
      <c r="AD453" s="57"/>
      <c r="AE453" s="57"/>
      <c r="AF453" s="63"/>
      <c r="AG453" s="63"/>
      <c r="AH453" s="82"/>
      <c r="AI453" s="82"/>
      <c r="AJ453" s="78"/>
      <c r="AK453" s="78"/>
      <c r="AL453" s="78"/>
      <c r="AM453" s="80"/>
      <c r="AN453" s="80"/>
      <c r="AO453" s="80"/>
      <c r="AP453" s="80"/>
      <c r="AQ453" s="76"/>
      <c r="AR453" s="114"/>
      <c r="AS453" s="34"/>
    </row>
  </sheetData>
  <mergeCells count="1223">
    <mergeCell ref="AS424:AS428"/>
    <mergeCell ref="AS429:AS433"/>
    <mergeCell ref="AS434:AS438"/>
    <mergeCell ref="AS439:AS443"/>
    <mergeCell ref="AS339:AS343"/>
    <mergeCell ref="AS344:AS348"/>
    <mergeCell ref="AS349:AS353"/>
    <mergeCell ref="AS354:AS358"/>
    <mergeCell ref="AS359:AS363"/>
    <mergeCell ref="AS364:AS368"/>
    <mergeCell ref="AS369:AS373"/>
    <mergeCell ref="AS374:AS378"/>
    <mergeCell ref="AS379:AS383"/>
    <mergeCell ref="AS384:AS388"/>
    <mergeCell ref="AS389:AS393"/>
    <mergeCell ref="AS394:AS398"/>
    <mergeCell ref="AS399:AS403"/>
    <mergeCell ref="AS404:AS408"/>
    <mergeCell ref="AS409:AS413"/>
    <mergeCell ref="AS414:AS418"/>
    <mergeCell ref="AS419:AS423"/>
    <mergeCell ref="AS254:AS258"/>
    <mergeCell ref="AS259:AS263"/>
    <mergeCell ref="AS264:AS268"/>
    <mergeCell ref="AS269:AS273"/>
    <mergeCell ref="AS274:AS278"/>
    <mergeCell ref="AS279:AS283"/>
    <mergeCell ref="AS284:AS288"/>
    <mergeCell ref="AS289:AS293"/>
    <mergeCell ref="AS294:AS298"/>
    <mergeCell ref="AS299:AS303"/>
    <mergeCell ref="AS304:AS308"/>
    <mergeCell ref="AS309:AS313"/>
    <mergeCell ref="AS314:AS318"/>
    <mergeCell ref="AS319:AS323"/>
    <mergeCell ref="AS324:AS328"/>
    <mergeCell ref="AS329:AS333"/>
    <mergeCell ref="AS334:AS338"/>
    <mergeCell ref="AS169:AS173"/>
    <mergeCell ref="AS174:AS178"/>
    <mergeCell ref="AS179:AS183"/>
    <mergeCell ref="AS184:AS188"/>
    <mergeCell ref="AS189:AS193"/>
    <mergeCell ref="AS194:AS198"/>
    <mergeCell ref="AS199:AS203"/>
    <mergeCell ref="AS204:AS208"/>
    <mergeCell ref="AS209:AS213"/>
    <mergeCell ref="AS214:AS218"/>
    <mergeCell ref="AS219:AS223"/>
    <mergeCell ref="AS224:AS228"/>
    <mergeCell ref="AS229:AS233"/>
    <mergeCell ref="AS234:AS238"/>
    <mergeCell ref="AS239:AS243"/>
    <mergeCell ref="AS244:AS248"/>
    <mergeCell ref="AS249:AS253"/>
    <mergeCell ref="AS84:AS88"/>
    <mergeCell ref="AS89:AS93"/>
    <mergeCell ref="AS94:AS98"/>
    <mergeCell ref="AS99:AS103"/>
    <mergeCell ref="AS104:AS108"/>
    <mergeCell ref="AS109:AS113"/>
    <mergeCell ref="AS114:AS118"/>
    <mergeCell ref="AS119:AS123"/>
    <mergeCell ref="AS124:AS128"/>
    <mergeCell ref="AS129:AS133"/>
    <mergeCell ref="AS134:AS138"/>
    <mergeCell ref="AS139:AS143"/>
    <mergeCell ref="AS144:AS148"/>
    <mergeCell ref="AS149:AS153"/>
    <mergeCell ref="AS154:AS158"/>
    <mergeCell ref="AS159:AS163"/>
    <mergeCell ref="AS164:AS168"/>
    <mergeCell ref="AS2:AS3"/>
    <mergeCell ref="AS4:AS8"/>
    <mergeCell ref="AS9:AS13"/>
    <mergeCell ref="AS14:AS18"/>
    <mergeCell ref="AS19:AS23"/>
    <mergeCell ref="AS24:AS28"/>
    <mergeCell ref="AS29:AS33"/>
    <mergeCell ref="AS34:AS38"/>
    <mergeCell ref="AS39:AS43"/>
    <mergeCell ref="AS44:AS48"/>
    <mergeCell ref="AS49:AS53"/>
    <mergeCell ref="AS54:AS58"/>
    <mergeCell ref="AS59:AS63"/>
    <mergeCell ref="AS64:AS68"/>
    <mergeCell ref="AS69:AS73"/>
    <mergeCell ref="AS74:AS78"/>
    <mergeCell ref="AS79:AS83"/>
    <mergeCell ref="A429:A453"/>
    <mergeCell ref="B429:B453"/>
    <mergeCell ref="C429:C453"/>
    <mergeCell ref="D429:D453"/>
    <mergeCell ref="E429:E453"/>
    <mergeCell ref="F429:F453"/>
    <mergeCell ref="G429:G453"/>
    <mergeCell ref="H429:H453"/>
    <mergeCell ref="I429:I433"/>
    <mergeCell ref="J429:J433"/>
    <mergeCell ref="K429:K433"/>
    <mergeCell ref="L429:L433"/>
    <mergeCell ref="M429:M453"/>
    <mergeCell ref="N429:N453"/>
    <mergeCell ref="O429:O453"/>
    <mergeCell ref="P429:P453"/>
    <mergeCell ref="Q429:Q433"/>
    <mergeCell ref="I434:I438"/>
    <mergeCell ref="J434:J438"/>
    <mergeCell ref="K434:K438"/>
    <mergeCell ref="L434:L438"/>
    <mergeCell ref="Q434:Q438"/>
    <mergeCell ref="I439:I443"/>
    <mergeCell ref="J439:J443"/>
    <mergeCell ref="K439:K443"/>
    <mergeCell ref="L439:L443"/>
    <mergeCell ref="I449:I453"/>
    <mergeCell ref="J449:J453"/>
    <mergeCell ref="K449:K453"/>
    <mergeCell ref="L449:L453"/>
    <mergeCell ref="Q449:Q453"/>
    <mergeCell ref="Q439:Q443"/>
    <mergeCell ref="I444:I448"/>
    <mergeCell ref="J444:J448"/>
    <mergeCell ref="K444:K448"/>
    <mergeCell ref="L444:L448"/>
    <mergeCell ref="Q444:Q448"/>
    <mergeCell ref="AN379:AN403"/>
    <mergeCell ref="AF379:AF403"/>
    <mergeCell ref="AG379:AG403"/>
    <mergeCell ref="AH379:AH403"/>
    <mergeCell ref="AI379:AI403"/>
    <mergeCell ref="R429:R433"/>
    <mergeCell ref="AD429:AD453"/>
    <mergeCell ref="AE429:AE453"/>
    <mergeCell ref="AF429:AF453"/>
    <mergeCell ref="AG429:AG453"/>
    <mergeCell ref="AH429:AH453"/>
    <mergeCell ref="AI429:AI453"/>
    <mergeCell ref="AJ429:AJ453"/>
    <mergeCell ref="AK429:AK453"/>
    <mergeCell ref="AL429:AL453"/>
    <mergeCell ref="AM429:AM453"/>
    <mergeCell ref="AN429:AN453"/>
    <mergeCell ref="AL379:AL403"/>
    <mergeCell ref="AK379:AK403"/>
    <mergeCell ref="K399:K403"/>
    <mergeCell ref="L399:L403"/>
    <mergeCell ref="Q399:Q403"/>
    <mergeCell ref="R399:R403"/>
    <mergeCell ref="AO429:AO453"/>
    <mergeCell ref="AP429:AP453"/>
    <mergeCell ref="AQ429:AQ453"/>
    <mergeCell ref="AR429:AR433"/>
    <mergeCell ref="R434:R438"/>
    <mergeCell ref="AR434:AR438"/>
    <mergeCell ref="R439:R443"/>
    <mergeCell ref="AR439:AR443"/>
    <mergeCell ref="R444:R448"/>
    <mergeCell ref="AR444:AR448"/>
    <mergeCell ref="AR449:AR453"/>
    <mergeCell ref="R449:R453"/>
    <mergeCell ref="AC429:AC453"/>
    <mergeCell ref="AI404:AI428"/>
    <mergeCell ref="AJ404:AJ428"/>
    <mergeCell ref="AK404:AK428"/>
    <mergeCell ref="AE404:AE428"/>
    <mergeCell ref="AF404:AF428"/>
    <mergeCell ref="AG404:AG428"/>
    <mergeCell ref="AL404:AL428"/>
    <mergeCell ref="R404:R408"/>
    <mergeCell ref="AC404:AC428"/>
    <mergeCell ref="AD404:AD428"/>
    <mergeCell ref="AM404:AM428"/>
    <mergeCell ref="AN404:AN428"/>
    <mergeCell ref="AO404:AO428"/>
    <mergeCell ref="AP404:AP428"/>
    <mergeCell ref="AQ404:AQ428"/>
    <mergeCell ref="AR404:AR408"/>
    <mergeCell ref="R409:R413"/>
    <mergeCell ref="AR409:AR413"/>
    <mergeCell ref="R354:R358"/>
    <mergeCell ref="AC354:AC378"/>
    <mergeCell ref="AD354:AD378"/>
    <mergeCell ref="AE354:AE378"/>
    <mergeCell ref="R414:R418"/>
    <mergeCell ref="AR414:AR418"/>
    <mergeCell ref="I419:I423"/>
    <mergeCell ref="J419:J423"/>
    <mergeCell ref="K419:K423"/>
    <mergeCell ref="L419:L423"/>
    <mergeCell ref="Q419:Q423"/>
    <mergeCell ref="R419:R423"/>
    <mergeCell ref="AR419:AR423"/>
    <mergeCell ref="AH404:AH428"/>
    <mergeCell ref="Q424:Q428"/>
    <mergeCell ref="R424:R428"/>
    <mergeCell ref="AR424:AR428"/>
    <mergeCell ref="I424:I428"/>
    <mergeCell ref="J424:J428"/>
    <mergeCell ref="K424:K428"/>
    <mergeCell ref="L424:L428"/>
    <mergeCell ref="I394:I398"/>
    <mergeCell ref="J394:J398"/>
    <mergeCell ref="K394:K398"/>
    <mergeCell ref="L394:L398"/>
    <mergeCell ref="Q394:Q398"/>
    <mergeCell ref="R394:R398"/>
    <mergeCell ref="AR394:AR398"/>
    <mergeCell ref="AP379:AP403"/>
    <mergeCell ref="I399:I403"/>
    <mergeCell ref="J399:J403"/>
    <mergeCell ref="AJ379:AJ403"/>
    <mergeCell ref="A404:A428"/>
    <mergeCell ref="B404:B428"/>
    <mergeCell ref="C404:C428"/>
    <mergeCell ref="D404:D428"/>
    <mergeCell ref="E404:E428"/>
    <mergeCell ref="F404:F428"/>
    <mergeCell ref="G404:G428"/>
    <mergeCell ref="H404:H428"/>
    <mergeCell ref="I404:I408"/>
    <mergeCell ref="J404:J408"/>
    <mergeCell ref="K404:K408"/>
    <mergeCell ref="L404:L408"/>
    <mergeCell ref="M404:M428"/>
    <mergeCell ref="N404:N428"/>
    <mergeCell ref="O404:O428"/>
    <mergeCell ref="P404:P428"/>
    <mergeCell ref="Q404:Q408"/>
    <mergeCell ref="I409:I413"/>
    <mergeCell ref="J409:J413"/>
    <mergeCell ref="K409:K413"/>
    <mergeCell ref="L409:L413"/>
    <mergeCell ref="Q409:Q413"/>
    <mergeCell ref="I414:I418"/>
    <mergeCell ref="J414:J418"/>
    <mergeCell ref="K414:K418"/>
    <mergeCell ref="L414:L418"/>
    <mergeCell ref="Q414:Q418"/>
    <mergeCell ref="AR399:AR403"/>
    <mergeCell ref="I384:I388"/>
    <mergeCell ref="J384:J388"/>
    <mergeCell ref="AR384:AR388"/>
    <mergeCell ref="I389:I393"/>
    <mergeCell ref="J389:J393"/>
    <mergeCell ref="K389:K393"/>
    <mergeCell ref="L389:L393"/>
    <mergeCell ref="Q389:Q393"/>
    <mergeCell ref="R389:R393"/>
    <mergeCell ref="AR389:AR393"/>
    <mergeCell ref="AM379:AM403"/>
    <mergeCell ref="AO379:AO403"/>
    <mergeCell ref="AQ379:AQ403"/>
    <mergeCell ref="AR379:AR383"/>
    <mergeCell ref="Q374:Q378"/>
    <mergeCell ref="R374:R378"/>
    <mergeCell ref="AR374:AR378"/>
    <mergeCell ref="R379:R383"/>
    <mergeCell ref="AC379:AC403"/>
    <mergeCell ref="AD379:AD403"/>
    <mergeCell ref="AE379:AE403"/>
    <mergeCell ref="AO354:AO378"/>
    <mergeCell ref="AP354:AP378"/>
    <mergeCell ref="AQ354:AQ378"/>
    <mergeCell ref="AR354:AR358"/>
    <mergeCell ref="AR359:AR363"/>
    <mergeCell ref="AR364:AR368"/>
    <mergeCell ref="AR369:AR373"/>
    <mergeCell ref="Q354:Q358"/>
    <mergeCell ref="I359:I363"/>
    <mergeCell ref="J359:J363"/>
    <mergeCell ref="A379:A403"/>
    <mergeCell ref="B379:B403"/>
    <mergeCell ref="C379:C403"/>
    <mergeCell ref="D379:D403"/>
    <mergeCell ref="E379:E403"/>
    <mergeCell ref="F379:F403"/>
    <mergeCell ref="G379:G403"/>
    <mergeCell ref="H379:H403"/>
    <mergeCell ref="I379:I383"/>
    <mergeCell ref="J379:J383"/>
    <mergeCell ref="K379:K383"/>
    <mergeCell ref="L379:L383"/>
    <mergeCell ref="M379:M403"/>
    <mergeCell ref="N379:N403"/>
    <mergeCell ref="O379:O403"/>
    <mergeCell ref="P379:P403"/>
    <mergeCell ref="Q379:Q383"/>
    <mergeCell ref="A354:A378"/>
    <mergeCell ref="B354:B378"/>
    <mergeCell ref="C354:C378"/>
    <mergeCell ref="D354:D378"/>
    <mergeCell ref="K384:K388"/>
    <mergeCell ref="L384:L388"/>
    <mergeCell ref="Q384:Q388"/>
    <mergeCell ref="R384:R388"/>
    <mergeCell ref="AF354:AF378"/>
    <mergeCell ref="AG354:AG378"/>
    <mergeCell ref="AH354:AH378"/>
    <mergeCell ref="AI354:AI378"/>
    <mergeCell ref="AJ354:AJ378"/>
    <mergeCell ref="AK354:AK378"/>
    <mergeCell ref="AL354:AL378"/>
    <mergeCell ref="AM354:AM378"/>
    <mergeCell ref="AN354:AN378"/>
    <mergeCell ref="R359:R363"/>
    <mergeCell ref="R364:R368"/>
    <mergeCell ref="R369:R373"/>
    <mergeCell ref="E354:E378"/>
    <mergeCell ref="F354:F378"/>
    <mergeCell ref="G354:G378"/>
    <mergeCell ref="H354:H378"/>
    <mergeCell ref="I354:I358"/>
    <mergeCell ref="J354:J358"/>
    <mergeCell ref="K354:K358"/>
    <mergeCell ref="L354:L358"/>
    <mergeCell ref="M354:M378"/>
    <mergeCell ref="N354:N378"/>
    <mergeCell ref="O354:O378"/>
    <mergeCell ref="P354:P378"/>
    <mergeCell ref="K359:K363"/>
    <mergeCell ref="L359:L363"/>
    <mergeCell ref="Q359:Q363"/>
    <mergeCell ref="I364:I368"/>
    <mergeCell ref="J364:J368"/>
    <mergeCell ref="K364:K368"/>
    <mergeCell ref="L364:L368"/>
    <mergeCell ref="Q364:Q368"/>
    <mergeCell ref="I369:I373"/>
    <mergeCell ref="J369:J373"/>
    <mergeCell ref="K369:K373"/>
    <mergeCell ref="L369:L373"/>
    <mergeCell ref="Q369:Q373"/>
    <mergeCell ref="I374:I378"/>
    <mergeCell ref="J374:J378"/>
    <mergeCell ref="K374:K378"/>
    <mergeCell ref="L374:L378"/>
    <mergeCell ref="AR349:AR353"/>
    <mergeCell ref="I349:I353"/>
    <mergeCell ref="J349:J353"/>
    <mergeCell ref="K349:K353"/>
    <mergeCell ref="L349:L353"/>
    <mergeCell ref="Q349:Q353"/>
    <mergeCell ref="R349:R353"/>
    <mergeCell ref="AR339:AR343"/>
    <mergeCell ref="I344:I348"/>
    <mergeCell ref="J344:J348"/>
    <mergeCell ref="K344:K348"/>
    <mergeCell ref="L344:L348"/>
    <mergeCell ref="Q344:Q348"/>
    <mergeCell ref="R344:R348"/>
    <mergeCell ref="AR344:AR348"/>
    <mergeCell ref="I339:I343"/>
    <mergeCell ref="J339:J343"/>
    <mergeCell ref="K339:K343"/>
    <mergeCell ref="L339:L343"/>
    <mergeCell ref="Q339:Q343"/>
    <mergeCell ref="R339:R343"/>
    <mergeCell ref="AR329:AR333"/>
    <mergeCell ref="I334:I338"/>
    <mergeCell ref="J334:J338"/>
    <mergeCell ref="K334:K338"/>
    <mergeCell ref="L334:L338"/>
    <mergeCell ref="Q334:Q338"/>
    <mergeCell ref="R334:R338"/>
    <mergeCell ref="AR334:AR338"/>
    <mergeCell ref="AL329:AL353"/>
    <mergeCell ref="AM329:AM353"/>
    <mergeCell ref="AN329:AN353"/>
    <mergeCell ref="AO329:AO353"/>
    <mergeCell ref="AP329:AP353"/>
    <mergeCell ref="AQ329:AQ353"/>
    <mergeCell ref="AF329:AF353"/>
    <mergeCell ref="AG329:AG353"/>
    <mergeCell ref="AH329:AH353"/>
    <mergeCell ref="AI329:AI353"/>
    <mergeCell ref="AJ329:AJ353"/>
    <mergeCell ref="AK329:AK353"/>
    <mergeCell ref="P329:P353"/>
    <mergeCell ref="Q329:Q333"/>
    <mergeCell ref="R329:R333"/>
    <mergeCell ref="AC329:AC353"/>
    <mergeCell ref="AD329:AD353"/>
    <mergeCell ref="AE329:AE353"/>
    <mergeCell ref="J329:J333"/>
    <mergeCell ref="K329:K333"/>
    <mergeCell ref="L329:L333"/>
    <mergeCell ref="M329:M353"/>
    <mergeCell ref="N329:N353"/>
    <mergeCell ref="O329:O353"/>
    <mergeCell ref="A329:A353"/>
    <mergeCell ref="B329:B353"/>
    <mergeCell ref="C329:C353"/>
    <mergeCell ref="D329:D353"/>
    <mergeCell ref="E329:E353"/>
    <mergeCell ref="F329:F353"/>
    <mergeCell ref="G329:G353"/>
    <mergeCell ref="H329:H353"/>
    <mergeCell ref="I329:I333"/>
    <mergeCell ref="I324:I328"/>
    <mergeCell ref="J324:J328"/>
    <mergeCell ref="K324:K328"/>
    <mergeCell ref="L324:L328"/>
    <mergeCell ref="Q324:Q328"/>
    <mergeCell ref="R324:R328"/>
    <mergeCell ref="AJ304:AJ328"/>
    <mergeCell ref="AK304:AK328"/>
    <mergeCell ref="P304:P328"/>
    <mergeCell ref="Q304:Q308"/>
    <mergeCell ref="R304:R308"/>
    <mergeCell ref="AC304:AC328"/>
    <mergeCell ref="AD304:AD328"/>
    <mergeCell ref="AE304:AE328"/>
    <mergeCell ref="J304:J308"/>
    <mergeCell ref="K304:K308"/>
    <mergeCell ref="L304:L308"/>
    <mergeCell ref="M304:M328"/>
    <mergeCell ref="I319:I323"/>
    <mergeCell ref="J319:J323"/>
    <mergeCell ref="K319:K323"/>
    <mergeCell ref="Q319:Q323"/>
    <mergeCell ref="R319:R323"/>
    <mergeCell ref="AR319:AR323"/>
    <mergeCell ref="I314:I318"/>
    <mergeCell ref="J314:J318"/>
    <mergeCell ref="K314:K318"/>
    <mergeCell ref="L314:L318"/>
    <mergeCell ref="Q314:Q318"/>
    <mergeCell ref="R314:R318"/>
    <mergeCell ref="AR304:AR308"/>
    <mergeCell ref="I309:I313"/>
    <mergeCell ref="J309:J313"/>
    <mergeCell ref="K309:K313"/>
    <mergeCell ref="L309:L313"/>
    <mergeCell ref="Q309:Q313"/>
    <mergeCell ref="R309:R313"/>
    <mergeCell ref="AR309:AR313"/>
    <mergeCell ref="AL304:AL328"/>
    <mergeCell ref="AM304:AM328"/>
    <mergeCell ref="AN304:AN328"/>
    <mergeCell ref="AO304:AO328"/>
    <mergeCell ref="AP304:AP328"/>
    <mergeCell ref="AQ304:AQ328"/>
    <mergeCell ref="AF304:AF328"/>
    <mergeCell ref="AG304:AG328"/>
    <mergeCell ref="AH304:AH328"/>
    <mergeCell ref="AI304:AI328"/>
    <mergeCell ref="N304:N328"/>
    <mergeCell ref="O304:O328"/>
    <mergeCell ref="AR324:AR328"/>
    <mergeCell ref="AR314:AR318"/>
    <mergeCell ref="A304:A328"/>
    <mergeCell ref="B304:B328"/>
    <mergeCell ref="C304:C328"/>
    <mergeCell ref="D304:D328"/>
    <mergeCell ref="E304:E328"/>
    <mergeCell ref="F304:F328"/>
    <mergeCell ref="G304:G328"/>
    <mergeCell ref="H304:H328"/>
    <mergeCell ref="I304:I308"/>
    <mergeCell ref="I299:I303"/>
    <mergeCell ref="J299:J303"/>
    <mergeCell ref="K299:K303"/>
    <mergeCell ref="L299:L303"/>
    <mergeCell ref="Q299:Q303"/>
    <mergeCell ref="R299:R303"/>
    <mergeCell ref="AJ279:AJ303"/>
    <mergeCell ref="AK279:AK303"/>
    <mergeCell ref="P279:P303"/>
    <mergeCell ref="Q279:Q283"/>
    <mergeCell ref="R279:R283"/>
    <mergeCell ref="AC279:AC303"/>
    <mergeCell ref="AD279:AD303"/>
    <mergeCell ref="AE279:AE303"/>
    <mergeCell ref="J279:J283"/>
    <mergeCell ref="K279:K283"/>
    <mergeCell ref="L279:L283"/>
    <mergeCell ref="M279:M303"/>
    <mergeCell ref="N279:N303"/>
    <mergeCell ref="O279:O303"/>
    <mergeCell ref="K294:K298"/>
    <mergeCell ref="L294:L298"/>
    <mergeCell ref="L319:L323"/>
    <mergeCell ref="Q294:Q298"/>
    <mergeCell ref="R294:R298"/>
    <mergeCell ref="AR294:AR298"/>
    <mergeCell ref="I289:I293"/>
    <mergeCell ref="J289:J293"/>
    <mergeCell ref="K289:K293"/>
    <mergeCell ref="L289:L293"/>
    <mergeCell ref="Q289:Q293"/>
    <mergeCell ref="R289:R293"/>
    <mergeCell ref="AR279:AR283"/>
    <mergeCell ref="I284:I288"/>
    <mergeCell ref="J284:J288"/>
    <mergeCell ref="K284:K288"/>
    <mergeCell ref="L284:L288"/>
    <mergeCell ref="Q284:Q288"/>
    <mergeCell ref="R284:R288"/>
    <mergeCell ref="AR284:AR288"/>
    <mergeCell ref="AL279:AL303"/>
    <mergeCell ref="AM279:AM303"/>
    <mergeCell ref="AN279:AN303"/>
    <mergeCell ref="AO279:AO303"/>
    <mergeCell ref="AP279:AP303"/>
    <mergeCell ref="AQ279:AQ303"/>
    <mergeCell ref="AF279:AF303"/>
    <mergeCell ref="AG279:AG303"/>
    <mergeCell ref="AH279:AH303"/>
    <mergeCell ref="AI279:AI303"/>
    <mergeCell ref="AR299:AR303"/>
    <mergeCell ref="A279:A303"/>
    <mergeCell ref="B279:B303"/>
    <mergeCell ref="C279:C303"/>
    <mergeCell ref="D279:D303"/>
    <mergeCell ref="E279:E303"/>
    <mergeCell ref="F279:F303"/>
    <mergeCell ref="G279:G303"/>
    <mergeCell ref="H279:H303"/>
    <mergeCell ref="I279:I283"/>
    <mergeCell ref="I274:I278"/>
    <mergeCell ref="J274:J278"/>
    <mergeCell ref="K274:K278"/>
    <mergeCell ref="L274:L278"/>
    <mergeCell ref="Q274:Q278"/>
    <mergeCell ref="R274:R278"/>
    <mergeCell ref="AR264:AR268"/>
    <mergeCell ref="I269:I273"/>
    <mergeCell ref="J269:J273"/>
    <mergeCell ref="K269:K273"/>
    <mergeCell ref="L269:L273"/>
    <mergeCell ref="Q269:Q273"/>
    <mergeCell ref="R269:R273"/>
    <mergeCell ref="AR269:AR273"/>
    <mergeCell ref="I264:I268"/>
    <mergeCell ref="J264:J268"/>
    <mergeCell ref="K264:K268"/>
    <mergeCell ref="L264:L268"/>
    <mergeCell ref="Q264:Q268"/>
    <mergeCell ref="R264:R268"/>
    <mergeCell ref="AR289:AR293"/>
    <mergeCell ref="I294:I298"/>
    <mergeCell ref="J294:J298"/>
    <mergeCell ref="J259:J263"/>
    <mergeCell ref="K259:K263"/>
    <mergeCell ref="L259:L263"/>
    <mergeCell ref="Q259:Q263"/>
    <mergeCell ref="R259:R263"/>
    <mergeCell ref="AR259:AR263"/>
    <mergeCell ref="AL254:AL278"/>
    <mergeCell ref="AM254:AM278"/>
    <mergeCell ref="AN254:AN278"/>
    <mergeCell ref="AO254:AO278"/>
    <mergeCell ref="AP254:AP278"/>
    <mergeCell ref="AQ254:AQ278"/>
    <mergeCell ref="AF254:AF278"/>
    <mergeCell ref="AG254:AG278"/>
    <mergeCell ref="AH254:AH278"/>
    <mergeCell ref="AI254:AI278"/>
    <mergeCell ref="AJ254:AJ278"/>
    <mergeCell ref="AK254:AK278"/>
    <mergeCell ref="P254:P278"/>
    <mergeCell ref="Q254:Q258"/>
    <mergeCell ref="R254:R258"/>
    <mergeCell ref="AC254:AC278"/>
    <mergeCell ref="AD254:AD278"/>
    <mergeCell ref="AE254:AE278"/>
    <mergeCell ref="J254:J258"/>
    <mergeCell ref="K254:K258"/>
    <mergeCell ref="L254:L258"/>
    <mergeCell ref="M254:M278"/>
    <mergeCell ref="N254:N278"/>
    <mergeCell ref="O254:O278"/>
    <mergeCell ref="AR274:AR278"/>
    <mergeCell ref="AR249:AR253"/>
    <mergeCell ref="A254:A278"/>
    <mergeCell ref="B254:B278"/>
    <mergeCell ref="C254:C278"/>
    <mergeCell ref="D254:D278"/>
    <mergeCell ref="E254:E278"/>
    <mergeCell ref="F254:F278"/>
    <mergeCell ref="G254:G278"/>
    <mergeCell ref="H254:H278"/>
    <mergeCell ref="I254:I258"/>
    <mergeCell ref="I249:I253"/>
    <mergeCell ref="J249:J253"/>
    <mergeCell ref="K249:K253"/>
    <mergeCell ref="L249:L253"/>
    <mergeCell ref="Q249:Q253"/>
    <mergeCell ref="R249:R253"/>
    <mergeCell ref="AR239:AR243"/>
    <mergeCell ref="I244:I248"/>
    <mergeCell ref="J244:J248"/>
    <mergeCell ref="K244:K248"/>
    <mergeCell ref="L244:L248"/>
    <mergeCell ref="Q244:Q248"/>
    <mergeCell ref="R244:R248"/>
    <mergeCell ref="AR244:AR248"/>
    <mergeCell ref="I239:I243"/>
    <mergeCell ref="J239:J243"/>
    <mergeCell ref="K239:K243"/>
    <mergeCell ref="L239:L243"/>
    <mergeCell ref="Q239:Q243"/>
    <mergeCell ref="R239:R243"/>
    <mergeCell ref="AR254:AR258"/>
    <mergeCell ref="I259:I263"/>
    <mergeCell ref="AR229:AR233"/>
    <mergeCell ref="I234:I238"/>
    <mergeCell ref="J234:J238"/>
    <mergeCell ref="K234:K238"/>
    <mergeCell ref="L234:L238"/>
    <mergeCell ref="Q234:Q238"/>
    <mergeCell ref="R234:R238"/>
    <mergeCell ref="AR234:AR238"/>
    <mergeCell ref="AL229:AL253"/>
    <mergeCell ref="AM229:AM253"/>
    <mergeCell ref="AN229:AN253"/>
    <mergeCell ref="AO229:AO253"/>
    <mergeCell ref="AP229:AP253"/>
    <mergeCell ref="AQ229:AQ253"/>
    <mergeCell ref="AF229:AF253"/>
    <mergeCell ref="AG229:AG253"/>
    <mergeCell ref="AH229:AH253"/>
    <mergeCell ref="AI229:AI253"/>
    <mergeCell ref="AJ229:AJ253"/>
    <mergeCell ref="AK229:AK253"/>
    <mergeCell ref="P229:P253"/>
    <mergeCell ref="Q229:Q233"/>
    <mergeCell ref="R229:R233"/>
    <mergeCell ref="AC229:AC253"/>
    <mergeCell ref="AD229:AD253"/>
    <mergeCell ref="AE229:AE253"/>
    <mergeCell ref="J229:J233"/>
    <mergeCell ref="K229:K233"/>
    <mergeCell ref="L229:L233"/>
    <mergeCell ref="M229:M253"/>
    <mergeCell ref="N229:N253"/>
    <mergeCell ref="O229:O253"/>
    <mergeCell ref="J204:J208"/>
    <mergeCell ref="K204:K208"/>
    <mergeCell ref="L204:L208"/>
    <mergeCell ref="M204:M228"/>
    <mergeCell ref="N204:N228"/>
    <mergeCell ref="O204:O228"/>
    <mergeCell ref="AR224:AR228"/>
    <mergeCell ref="A229:A253"/>
    <mergeCell ref="B229:B253"/>
    <mergeCell ref="C229:C253"/>
    <mergeCell ref="D229:D253"/>
    <mergeCell ref="E229:E253"/>
    <mergeCell ref="F229:F253"/>
    <mergeCell ref="G229:G253"/>
    <mergeCell ref="H229:H253"/>
    <mergeCell ref="I229:I233"/>
    <mergeCell ref="I224:I228"/>
    <mergeCell ref="J224:J228"/>
    <mergeCell ref="K224:K228"/>
    <mergeCell ref="L224:L228"/>
    <mergeCell ref="Q224:Q228"/>
    <mergeCell ref="R224:R228"/>
    <mergeCell ref="AR214:AR218"/>
    <mergeCell ref="I219:I223"/>
    <mergeCell ref="J219:J223"/>
    <mergeCell ref="K219:K223"/>
    <mergeCell ref="L219:L223"/>
    <mergeCell ref="Q219:Q223"/>
    <mergeCell ref="R219:R223"/>
    <mergeCell ref="AR219:AR223"/>
    <mergeCell ref="I214:I218"/>
    <mergeCell ref="J214:J218"/>
    <mergeCell ref="K209:K213"/>
    <mergeCell ref="L209:L213"/>
    <mergeCell ref="Q209:Q213"/>
    <mergeCell ref="R209:R213"/>
    <mergeCell ref="AR209:AR213"/>
    <mergeCell ref="AL204:AL228"/>
    <mergeCell ref="AM204:AM228"/>
    <mergeCell ref="AN204:AN228"/>
    <mergeCell ref="AO204:AO228"/>
    <mergeCell ref="AP204:AP228"/>
    <mergeCell ref="AQ204:AQ228"/>
    <mergeCell ref="AF204:AF228"/>
    <mergeCell ref="AG204:AG228"/>
    <mergeCell ref="AH204:AH228"/>
    <mergeCell ref="AI204:AI228"/>
    <mergeCell ref="AJ204:AJ228"/>
    <mergeCell ref="AK204:AK228"/>
    <mergeCell ref="P204:P228"/>
    <mergeCell ref="Q204:Q208"/>
    <mergeCell ref="R204:R208"/>
    <mergeCell ref="AC204:AC228"/>
    <mergeCell ref="AD204:AD228"/>
    <mergeCell ref="AE204:AE228"/>
    <mergeCell ref="K214:K218"/>
    <mergeCell ref="L214:L218"/>
    <mergeCell ref="Q214:Q218"/>
    <mergeCell ref="R214:R218"/>
    <mergeCell ref="A204:A228"/>
    <mergeCell ref="B204:B228"/>
    <mergeCell ref="C204:C228"/>
    <mergeCell ref="D204:D228"/>
    <mergeCell ref="E204:E228"/>
    <mergeCell ref="F204:F228"/>
    <mergeCell ref="G204:G228"/>
    <mergeCell ref="H204:H228"/>
    <mergeCell ref="I204:I208"/>
    <mergeCell ref="I199:I203"/>
    <mergeCell ref="J199:J203"/>
    <mergeCell ref="K199:K203"/>
    <mergeCell ref="L199:L203"/>
    <mergeCell ref="Q199:Q203"/>
    <mergeCell ref="R199:R203"/>
    <mergeCell ref="AR189:AR193"/>
    <mergeCell ref="I194:I198"/>
    <mergeCell ref="J194:J198"/>
    <mergeCell ref="K194:K198"/>
    <mergeCell ref="L194:L198"/>
    <mergeCell ref="Q194:Q198"/>
    <mergeCell ref="R194:R198"/>
    <mergeCell ref="AR194:AR198"/>
    <mergeCell ref="I189:I193"/>
    <mergeCell ref="J189:J193"/>
    <mergeCell ref="K189:K193"/>
    <mergeCell ref="L189:L193"/>
    <mergeCell ref="Q189:Q193"/>
    <mergeCell ref="R189:R193"/>
    <mergeCell ref="AR204:AR208"/>
    <mergeCell ref="I209:I213"/>
    <mergeCell ref="J209:J213"/>
    <mergeCell ref="J184:J188"/>
    <mergeCell ref="K184:K188"/>
    <mergeCell ref="L184:L188"/>
    <mergeCell ref="Q184:Q188"/>
    <mergeCell ref="R184:R188"/>
    <mergeCell ref="AR184:AR188"/>
    <mergeCell ref="AL179:AL203"/>
    <mergeCell ref="AM179:AM203"/>
    <mergeCell ref="AN179:AN203"/>
    <mergeCell ref="AO179:AO203"/>
    <mergeCell ref="AP179:AP203"/>
    <mergeCell ref="AQ179:AQ203"/>
    <mergeCell ref="AF179:AF203"/>
    <mergeCell ref="AG179:AG203"/>
    <mergeCell ref="AH179:AH203"/>
    <mergeCell ref="AI179:AI203"/>
    <mergeCell ref="AJ179:AJ203"/>
    <mergeCell ref="AK179:AK203"/>
    <mergeCell ref="P179:P203"/>
    <mergeCell ref="Q179:Q183"/>
    <mergeCell ref="R179:R183"/>
    <mergeCell ref="AC179:AC203"/>
    <mergeCell ref="AD179:AD203"/>
    <mergeCell ref="AE179:AE203"/>
    <mergeCell ref="J179:J183"/>
    <mergeCell ref="K179:K183"/>
    <mergeCell ref="L179:L183"/>
    <mergeCell ref="M179:M203"/>
    <mergeCell ref="N179:N203"/>
    <mergeCell ref="O179:O203"/>
    <mergeCell ref="AR199:AR203"/>
    <mergeCell ref="AR174:AR178"/>
    <mergeCell ref="A179:A203"/>
    <mergeCell ref="B179:B203"/>
    <mergeCell ref="C179:C203"/>
    <mergeCell ref="D179:D203"/>
    <mergeCell ref="E179:E203"/>
    <mergeCell ref="F179:F203"/>
    <mergeCell ref="G179:G203"/>
    <mergeCell ref="H179:H203"/>
    <mergeCell ref="I179:I183"/>
    <mergeCell ref="I174:I178"/>
    <mergeCell ref="J174:J178"/>
    <mergeCell ref="K174:K178"/>
    <mergeCell ref="L174:L178"/>
    <mergeCell ref="Q174:Q178"/>
    <mergeCell ref="R174:R178"/>
    <mergeCell ref="AR164:AR168"/>
    <mergeCell ref="I169:I173"/>
    <mergeCell ref="J169:J173"/>
    <mergeCell ref="K169:K173"/>
    <mergeCell ref="L169:L173"/>
    <mergeCell ref="Q169:Q173"/>
    <mergeCell ref="R169:R173"/>
    <mergeCell ref="AR169:AR173"/>
    <mergeCell ref="I164:I168"/>
    <mergeCell ref="J164:J168"/>
    <mergeCell ref="K164:K168"/>
    <mergeCell ref="L164:L168"/>
    <mergeCell ref="Q164:Q168"/>
    <mergeCell ref="R164:R168"/>
    <mergeCell ref="AR179:AR183"/>
    <mergeCell ref="I184:I188"/>
    <mergeCell ref="AR154:AR158"/>
    <mergeCell ref="I159:I163"/>
    <mergeCell ref="J159:J163"/>
    <mergeCell ref="K159:K163"/>
    <mergeCell ref="L159:L163"/>
    <mergeCell ref="Q159:Q163"/>
    <mergeCell ref="R159:R163"/>
    <mergeCell ref="AR159:AR163"/>
    <mergeCell ref="AL154:AL178"/>
    <mergeCell ref="AM154:AM178"/>
    <mergeCell ref="AN154:AN178"/>
    <mergeCell ref="AO154:AO178"/>
    <mergeCell ref="AP154:AP178"/>
    <mergeCell ref="AQ154:AQ178"/>
    <mergeCell ref="AF154:AF178"/>
    <mergeCell ref="AG154:AG178"/>
    <mergeCell ref="AH154:AH178"/>
    <mergeCell ref="AI154:AI178"/>
    <mergeCell ref="AJ154:AJ178"/>
    <mergeCell ref="AK154:AK178"/>
    <mergeCell ref="P154:P178"/>
    <mergeCell ref="Q154:Q158"/>
    <mergeCell ref="R154:R158"/>
    <mergeCell ref="AC154:AC178"/>
    <mergeCell ref="AD154:AD178"/>
    <mergeCell ref="AE154:AE178"/>
    <mergeCell ref="J154:J158"/>
    <mergeCell ref="K154:K158"/>
    <mergeCell ref="L154:L158"/>
    <mergeCell ref="M154:M178"/>
    <mergeCell ref="N154:N178"/>
    <mergeCell ref="O154:O178"/>
    <mergeCell ref="J129:J133"/>
    <mergeCell ref="K129:K133"/>
    <mergeCell ref="L129:L133"/>
    <mergeCell ref="M129:M153"/>
    <mergeCell ref="N129:N153"/>
    <mergeCell ref="O129:O153"/>
    <mergeCell ref="AR149:AR153"/>
    <mergeCell ref="A154:A178"/>
    <mergeCell ref="B154:B178"/>
    <mergeCell ref="C154:C178"/>
    <mergeCell ref="D154:D178"/>
    <mergeCell ref="E154:E178"/>
    <mergeCell ref="F154:F178"/>
    <mergeCell ref="G154:G178"/>
    <mergeCell ref="H154:H178"/>
    <mergeCell ref="I154:I158"/>
    <mergeCell ref="I149:I153"/>
    <mergeCell ref="J149:J153"/>
    <mergeCell ref="K149:K153"/>
    <mergeCell ref="L149:L153"/>
    <mergeCell ref="Q149:Q153"/>
    <mergeCell ref="R149:R153"/>
    <mergeCell ref="AR139:AR143"/>
    <mergeCell ref="I144:I148"/>
    <mergeCell ref="J144:J148"/>
    <mergeCell ref="K144:K148"/>
    <mergeCell ref="L144:L148"/>
    <mergeCell ref="Q144:Q148"/>
    <mergeCell ref="R144:R148"/>
    <mergeCell ref="AR144:AR148"/>
    <mergeCell ref="I139:I143"/>
    <mergeCell ref="J139:J143"/>
    <mergeCell ref="K134:K138"/>
    <mergeCell ref="L134:L138"/>
    <mergeCell ref="Q134:Q138"/>
    <mergeCell ref="R134:R138"/>
    <mergeCell ref="AR134:AR138"/>
    <mergeCell ref="AL129:AL153"/>
    <mergeCell ref="AM129:AM153"/>
    <mergeCell ref="AN129:AN153"/>
    <mergeCell ref="AO129:AO153"/>
    <mergeCell ref="AP129:AP153"/>
    <mergeCell ref="AQ129:AQ153"/>
    <mergeCell ref="AF129:AF153"/>
    <mergeCell ref="AG129:AG153"/>
    <mergeCell ref="AH129:AH153"/>
    <mergeCell ref="AI129:AI153"/>
    <mergeCell ref="AJ129:AJ153"/>
    <mergeCell ref="AK129:AK153"/>
    <mergeCell ref="P129:P153"/>
    <mergeCell ref="Q129:Q133"/>
    <mergeCell ref="R129:R133"/>
    <mergeCell ref="AC129:AC153"/>
    <mergeCell ref="AD129:AD153"/>
    <mergeCell ref="AE129:AE153"/>
    <mergeCell ref="K139:K143"/>
    <mergeCell ref="L139:L143"/>
    <mergeCell ref="Q139:Q143"/>
    <mergeCell ref="R139:R143"/>
    <mergeCell ref="A129:A153"/>
    <mergeCell ref="B129:B153"/>
    <mergeCell ref="C129:C153"/>
    <mergeCell ref="D129:D153"/>
    <mergeCell ref="E129:E153"/>
    <mergeCell ref="F129:F153"/>
    <mergeCell ref="G129:G153"/>
    <mergeCell ref="H129:H153"/>
    <mergeCell ref="I129:I133"/>
    <mergeCell ref="I124:I128"/>
    <mergeCell ref="J124:J128"/>
    <mergeCell ref="K124:K128"/>
    <mergeCell ref="L124:L128"/>
    <mergeCell ref="Q124:Q128"/>
    <mergeCell ref="R124:R128"/>
    <mergeCell ref="AR114:AR118"/>
    <mergeCell ref="I119:I123"/>
    <mergeCell ref="J119:J123"/>
    <mergeCell ref="K119:K123"/>
    <mergeCell ref="L119:L123"/>
    <mergeCell ref="Q119:Q123"/>
    <mergeCell ref="R119:R123"/>
    <mergeCell ref="AR119:AR123"/>
    <mergeCell ref="I114:I118"/>
    <mergeCell ref="J114:J118"/>
    <mergeCell ref="K114:K118"/>
    <mergeCell ref="L114:L118"/>
    <mergeCell ref="Q114:Q118"/>
    <mergeCell ref="R114:R118"/>
    <mergeCell ref="AR129:AR133"/>
    <mergeCell ref="I134:I138"/>
    <mergeCell ref="J134:J138"/>
    <mergeCell ref="I109:I113"/>
    <mergeCell ref="J109:J113"/>
    <mergeCell ref="K109:K113"/>
    <mergeCell ref="L109:L113"/>
    <mergeCell ref="Q109:Q113"/>
    <mergeCell ref="R109:R113"/>
    <mergeCell ref="AR109:AR113"/>
    <mergeCell ref="AL104:AL128"/>
    <mergeCell ref="AM104:AM128"/>
    <mergeCell ref="AN104:AN128"/>
    <mergeCell ref="AO104:AO128"/>
    <mergeCell ref="AP104:AP128"/>
    <mergeCell ref="AQ104:AQ128"/>
    <mergeCell ref="AF104:AF128"/>
    <mergeCell ref="AG104:AG128"/>
    <mergeCell ref="AH104:AH128"/>
    <mergeCell ref="AI104:AI128"/>
    <mergeCell ref="AJ104:AJ128"/>
    <mergeCell ref="AK104:AK128"/>
    <mergeCell ref="P104:P128"/>
    <mergeCell ref="Q104:Q108"/>
    <mergeCell ref="R104:R108"/>
    <mergeCell ref="AC104:AC128"/>
    <mergeCell ref="AD104:AD128"/>
    <mergeCell ref="AE104:AE128"/>
    <mergeCell ref="J104:J108"/>
    <mergeCell ref="K104:K108"/>
    <mergeCell ref="L104:L108"/>
    <mergeCell ref="M104:M128"/>
    <mergeCell ref="N104:N128"/>
    <mergeCell ref="O104:O128"/>
    <mergeCell ref="AR124:AR128"/>
    <mergeCell ref="O79:O103"/>
    <mergeCell ref="AR99:AR103"/>
    <mergeCell ref="A104:A128"/>
    <mergeCell ref="B104:B128"/>
    <mergeCell ref="C104:C128"/>
    <mergeCell ref="D104:D128"/>
    <mergeCell ref="E104:E128"/>
    <mergeCell ref="F104:F128"/>
    <mergeCell ref="G104:G128"/>
    <mergeCell ref="H104:H128"/>
    <mergeCell ref="I104:I108"/>
    <mergeCell ref="I99:I103"/>
    <mergeCell ref="J99:J103"/>
    <mergeCell ref="K99:K103"/>
    <mergeCell ref="L99:L103"/>
    <mergeCell ref="Q99:Q103"/>
    <mergeCell ref="R99:R103"/>
    <mergeCell ref="AR89:AR93"/>
    <mergeCell ref="I94:I98"/>
    <mergeCell ref="J94:J98"/>
    <mergeCell ref="K94:K98"/>
    <mergeCell ref="L94:L98"/>
    <mergeCell ref="Q94:Q98"/>
    <mergeCell ref="R94:R98"/>
    <mergeCell ref="AR94:AR98"/>
    <mergeCell ref="I89:I93"/>
    <mergeCell ref="J89:J93"/>
    <mergeCell ref="K89:K93"/>
    <mergeCell ref="L89:L93"/>
    <mergeCell ref="Q89:Q93"/>
    <mergeCell ref="R89:R93"/>
    <mergeCell ref="AR104:AR108"/>
    <mergeCell ref="R64:R68"/>
    <mergeCell ref="AR79:AR83"/>
    <mergeCell ref="I84:I88"/>
    <mergeCell ref="J84:J88"/>
    <mergeCell ref="K84:K88"/>
    <mergeCell ref="L84:L88"/>
    <mergeCell ref="Q84:Q88"/>
    <mergeCell ref="R84:R88"/>
    <mergeCell ref="AR84:AR88"/>
    <mergeCell ref="AL79:AL103"/>
    <mergeCell ref="AM79:AM103"/>
    <mergeCell ref="AN79:AN103"/>
    <mergeCell ref="AO79:AO103"/>
    <mergeCell ref="AP79:AP103"/>
    <mergeCell ref="AQ79:AQ103"/>
    <mergeCell ref="AF79:AF103"/>
    <mergeCell ref="AG79:AG103"/>
    <mergeCell ref="AH79:AH103"/>
    <mergeCell ref="AI79:AI103"/>
    <mergeCell ref="AJ79:AJ103"/>
    <mergeCell ref="AK79:AK103"/>
    <mergeCell ref="P79:P103"/>
    <mergeCell ref="Q79:Q83"/>
    <mergeCell ref="R79:R83"/>
    <mergeCell ref="AC79:AC103"/>
    <mergeCell ref="AD79:AD103"/>
    <mergeCell ref="AE79:AE103"/>
    <mergeCell ref="J79:J83"/>
    <mergeCell ref="K79:K83"/>
    <mergeCell ref="L79:L83"/>
    <mergeCell ref="M79:M103"/>
    <mergeCell ref="N79:N103"/>
    <mergeCell ref="M54:M78"/>
    <mergeCell ref="N54:N78"/>
    <mergeCell ref="O54:O78"/>
    <mergeCell ref="AR74:AR78"/>
    <mergeCell ref="A79:A103"/>
    <mergeCell ref="B79:B103"/>
    <mergeCell ref="C79:C103"/>
    <mergeCell ref="D79:D103"/>
    <mergeCell ref="E79:E103"/>
    <mergeCell ref="F79:F103"/>
    <mergeCell ref="G79:G103"/>
    <mergeCell ref="H79:H103"/>
    <mergeCell ref="I79:I83"/>
    <mergeCell ref="I74:I78"/>
    <mergeCell ref="J74:J78"/>
    <mergeCell ref="K74:K78"/>
    <mergeCell ref="L74:L78"/>
    <mergeCell ref="Q74:Q78"/>
    <mergeCell ref="R74:R78"/>
    <mergeCell ref="AR64:AR68"/>
    <mergeCell ref="I69:I73"/>
    <mergeCell ref="J69:J73"/>
    <mergeCell ref="K69:K73"/>
    <mergeCell ref="L69:L73"/>
    <mergeCell ref="Q69:Q73"/>
    <mergeCell ref="R69:R73"/>
    <mergeCell ref="AR69:AR73"/>
    <mergeCell ref="I64:I68"/>
    <mergeCell ref="J64:J68"/>
    <mergeCell ref="K64:K68"/>
    <mergeCell ref="L64:L68"/>
    <mergeCell ref="Q64:Q68"/>
    <mergeCell ref="L39:L43"/>
    <mergeCell ref="Q39:Q43"/>
    <mergeCell ref="R39:R43"/>
    <mergeCell ref="AR54:AR58"/>
    <mergeCell ref="I59:I63"/>
    <mergeCell ref="J59:J63"/>
    <mergeCell ref="K59:K63"/>
    <mergeCell ref="L59:L63"/>
    <mergeCell ref="Q59:Q63"/>
    <mergeCell ref="R59:R63"/>
    <mergeCell ref="AR59:AR63"/>
    <mergeCell ref="AL54:AL78"/>
    <mergeCell ref="AM54:AM78"/>
    <mergeCell ref="AN54:AN78"/>
    <mergeCell ref="AO54:AO78"/>
    <mergeCell ref="AP54:AP78"/>
    <mergeCell ref="AQ54:AQ78"/>
    <mergeCell ref="AF54:AF78"/>
    <mergeCell ref="AG54:AG78"/>
    <mergeCell ref="AH54:AH78"/>
    <mergeCell ref="AI54:AI78"/>
    <mergeCell ref="AJ54:AJ78"/>
    <mergeCell ref="AK54:AK78"/>
    <mergeCell ref="P54:P78"/>
    <mergeCell ref="Q54:Q58"/>
    <mergeCell ref="R54:R58"/>
    <mergeCell ref="AC54:AC78"/>
    <mergeCell ref="AD54:AD78"/>
    <mergeCell ref="AE54:AE78"/>
    <mergeCell ref="J54:J58"/>
    <mergeCell ref="K54:K58"/>
    <mergeCell ref="L54:L58"/>
    <mergeCell ref="K29:K33"/>
    <mergeCell ref="L29:L33"/>
    <mergeCell ref="M29:M53"/>
    <mergeCell ref="N29:N53"/>
    <mergeCell ref="O29:O53"/>
    <mergeCell ref="AR49:AR53"/>
    <mergeCell ref="A54:A78"/>
    <mergeCell ref="B54:B78"/>
    <mergeCell ref="C54:C78"/>
    <mergeCell ref="D54:D78"/>
    <mergeCell ref="E54:E78"/>
    <mergeCell ref="F54:F78"/>
    <mergeCell ref="G54:G78"/>
    <mergeCell ref="H54:H78"/>
    <mergeCell ref="I54:I58"/>
    <mergeCell ref="I49:I53"/>
    <mergeCell ref="J49:J53"/>
    <mergeCell ref="K49:K53"/>
    <mergeCell ref="L49:L53"/>
    <mergeCell ref="Q49:Q53"/>
    <mergeCell ref="R49:R53"/>
    <mergeCell ref="AR39:AR43"/>
    <mergeCell ref="I44:I48"/>
    <mergeCell ref="J44:J48"/>
    <mergeCell ref="K44:K48"/>
    <mergeCell ref="L44:L48"/>
    <mergeCell ref="Q44:Q48"/>
    <mergeCell ref="R44:R48"/>
    <mergeCell ref="AR44:AR48"/>
    <mergeCell ref="I39:I43"/>
    <mergeCell ref="J39:J43"/>
    <mergeCell ref="K39:K43"/>
    <mergeCell ref="I9:I13"/>
    <mergeCell ref="J9:J13"/>
    <mergeCell ref="K9:K13"/>
    <mergeCell ref="L9:L13"/>
    <mergeCell ref="Q9:Q13"/>
    <mergeCell ref="AR29:AR33"/>
    <mergeCell ref="I34:I38"/>
    <mergeCell ref="J34:J38"/>
    <mergeCell ref="K34:K38"/>
    <mergeCell ref="L34:L38"/>
    <mergeCell ref="Q34:Q38"/>
    <mergeCell ref="R34:R38"/>
    <mergeCell ref="AR34:AR38"/>
    <mergeCell ref="AL29:AL53"/>
    <mergeCell ref="AM29:AM53"/>
    <mergeCell ref="AN29:AN53"/>
    <mergeCell ref="AO29:AO53"/>
    <mergeCell ref="AP29:AP53"/>
    <mergeCell ref="AQ29:AQ53"/>
    <mergeCell ref="AF29:AF53"/>
    <mergeCell ref="AG29:AG53"/>
    <mergeCell ref="AH29:AH53"/>
    <mergeCell ref="AI29:AI53"/>
    <mergeCell ref="AJ29:AJ53"/>
    <mergeCell ref="AK29:AK53"/>
    <mergeCell ref="P29:P53"/>
    <mergeCell ref="Q29:Q33"/>
    <mergeCell ref="R29:R33"/>
    <mergeCell ref="AC29:AC53"/>
    <mergeCell ref="AD29:AD53"/>
    <mergeCell ref="AE29:AE53"/>
    <mergeCell ref="J29:J33"/>
    <mergeCell ref="N4:N28"/>
    <mergeCell ref="O4:O28"/>
    <mergeCell ref="P4:P28"/>
    <mergeCell ref="Q4:Q8"/>
    <mergeCell ref="R4:R8"/>
    <mergeCell ref="AC4:AC28"/>
    <mergeCell ref="Q14:Q18"/>
    <mergeCell ref="R14:R18"/>
    <mergeCell ref="AR24:AR28"/>
    <mergeCell ref="A29:A53"/>
    <mergeCell ref="B29:B53"/>
    <mergeCell ref="C29:C53"/>
    <mergeCell ref="D29:D53"/>
    <mergeCell ref="E29:E53"/>
    <mergeCell ref="F29:F53"/>
    <mergeCell ref="G29:G53"/>
    <mergeCell ref="H29:H53"/>
    <mergeCell ref="I29:I33"/>
    <mergeCell ref="I24:I28"/>
    <mergeCell ref="J24:J28"/>
    <mergeCell ref="K24:K28"/>
    <mergeCell ref="L24:L28"/>
    <mergeCell ref="Q24:Q28"/>
    <mergeCell ref="R24:R28"/>
    <mergeCell ref="AR14:AR18"/>
    <mergeCell ref="I19:I23"/>
    <mergeCell ref="J19:J23"/>
    <mergeCell ref="K19:K23"/>
    <mergeCell ref="L19:L23"/>
    <mergeCell ref="Q19:Q23"/>
    <mergeCell ref="R19:R23"/>
    <mergeCell ref="AR19:AR23"/>
    <mergeCell ref="Q2:Q3"/>
    <mergeCell ref="AC2:AC3"/>
    <mergeCell ref="AF2:AG2"/>
    <mergeCell ref="R9:R13"/>
    <mergeCell ref="AR9:AR13"/>
    <mergeCell ref="AJ4:AJ28"/>
    <mergeCell ref="AK4:AK28"/>
    <mergeCell ref="AL4:AL28"/>
    <mergeCell ref="AM4:AM28"/>
    <mergeCell ref="AN4:AN28"/>
    <mergeCell ref="AO4:AO28"/>
    <mergeCell ref="AD4:AD28"/>
    <mergeCell ref="AE4:AE28"/>
    <mergeCell ref="AF4:AF28"/>
    <mergeCell ref="AG4:AG28"/>
    <mergeCell ref="AH4:AH28"/>
    <mergeCell ref="AI4:AI28"/>
    <mergeCell ref="AP4:AP28"/>
    <mergeCell ref="AQ4:AQ28"/>
    <mergeCell ref="AR4:AR8"/>
    <mergeCell ref="Q1:AC1"/>
    <mergeCell ref="AF1:AG1"/>
    <mergeCell ref="AM1:AP1"/>
    <mergeCell ref="AQ1:AR1"/>
    <mergeCell ref="A2:A3"/>
    <mergeCell ref="B2:B3"/>
    <mergeCell ref="C2:D2"/>
    <mergeCell ref="E2:E3"/>
    <mergeCell ref="F2:F3"/>
    <mergeCell ref="H4:H28"/>
    <mergeCell ref="I4:I8"/>
    <mergeCell ref="J4:J8"/>
    <mergeCell ref="K4:K8"/>
    <mergeCell ref="L4:L8"/>
    <mergeCell ref="M4:M28"/>
    <mergeCell ref="I14:I18"/>
    <mergeCell ref="J14:J18"/>
    <mergeCell ref="K14:K18"/>
    <mergeCell ref="L14:L18"/>
    <mergeCell ref="AM2:AP2"/>
    <mergeCell ref="AQ2:AQ3"/>
    <mergeCell ref="AR2:AR3"/>
    <mergeCell ref="A4:A28"/>
    <mergeCell ref="B4:B28"/>
    <mergeCell ref="C4:C28"/>
    <mergeCell ref="D4:D28"/>
    <mergeCell ref="E4:E28"/>
    <mergeCell ref="F4:F28"/>
    <mergeCell ref="G4:G28"/>
    <mergeCell ref="G2:H2"/>
    <mergeCell ref="M2:M3"/>
    <mergeCell ref="N2:P2"/>
  </mergeCells>
  <conditionalFormatting sqref="P429:P453">
    <cfRule type="cellIs" dxfId="252" priority="1" stopIfTrue="1" operator="equal">
      <formula>"IV"</formula>
    </cfRule>
    <cfRule type="cellIs" dxfId="251" priority="2" stopIfTrue="1" operator="equal">
      <formula>"III"</formula>
    </cfRule>
    <cfRule type="cellIs" dxfId="250" priority="3" stopIfTrue="1" operator="equal">
      <formula>"II"</formula>
    </cfRule>
    <cfRule type="cellIs" dxfId="249" priority="4" stopIfTrue="1" operator="equal">
      <formula>"I"</formula>
    </cfRule>
  </conditionalFormatting>
  <conditionalFormatting sqref="L4:L53">
    <cfRule type="expression" dxfId="248" priority="270" stopIfTrue="1">
      <formula>AND($K4="Entorno",$L4="Interno")</formula>
    </cfRule>
  </conditionalFormatting>
  <conditionalFormatting sqref="I4:I29 I34:I53">
    <cfRule type="expression" dxfId="247" priority="271" stopIfTrue="1">
      <formula>$J4&lt;&gt;""</formula>
    </cfRule>
  </conditionalFormatting>
  <conditionalFormatting sqref="AN4 AN29">
    <cfRule type="cellIs" dxfId="246" priority="272" stopIfTrue="1" operator="equal">
      <formula>"II"</formula>
    </cfRule>
  </conditionalFormatting>
  <conditionalFormatting sqref="AM4 AM29">
    <cfRule type="cellIs" dxfId="245" priority="273" stopIfTrue="1" operator="equal">
      <formula>"I"</formula>
    </cfRule>
  </conditionalFormatting>
  <conditionalFormatting sqref="S4:AB8">
    <cfRule type="expression" dxfId="244" priority="274" stopIfTrue="1">
      <formula>$Q$28="SI"</formula>
    </cfRule>
  </conditionalFormatting>
  <conditionalFormatting sqref="S9:AB13">
    <cfRule type="expression" dxfId="243" priority="275" stopIfTrue="1">
      <formula>$Q$33="SI"</formula>
    </cfRule>
  </conditionalFormatting>
  <conditionalFormatting sqref="S14:AB18">
    <cfRule type="expression" dxfId="242" priority="276" stopIfTrue="1">
      <formula>$Q$38="SI"</formula>
    </cfRule>
  </conditionalFormatting>
  <conditionalFormatting sqref="S19:AB23">
    <cfRule type="expression" dxfId="241" priority="277" stopIfTrue="1">
      <formula>$Q$43="SI"</formula>
    </cfRule>
  </conditionalFormatting>
  <conditionalFormatting sqref="S24:AB28">
    <cfRule type="expression" dxfId="240" priority="278" stopIfTrue="1">
      <formula>$Q$48="SI"</formula>
    </cfRule>
  </conditionalFormatting>
  <conditionalFormatting sqref="S49:AB53">
    <cfRule type="expression" dxfId="239" priority="279" stopIfTrue="1">
      <formula>$Q$73="SI"</formula>
    </cfRule>
  </conditionalFormatting>
  <conditionalFormatting sqref="S44:AB48">
    <cfRule type="expression" dxfId="238" priority="280" stopIfTrue="1">
      <formula>$Q$68="SI"</formula>
    </cfRule>
  </conditionalFormatting>
  <conditionalFormatting sqref="S39:AB43">
    <cfRule type="expression" dxfId="237" priority="281" stopIfTrue="1">
      <formula>$Q$63="SI"</formula>
    </cfRule>
  </conditionalFormatting>
  <conditionalFormatting sqref="AA34:AB38">
    <cfRule type="expression" dxfId="236" priority="282" stopIfTrue="1">
      <formula>$S$58="SI"</formula>
    </cfRule>
  </conditionalFormatting>
  <conditionalFormatting sqref="S29:AB33">
    <cfRule type="expression" dxfId="235" priority="283" stopIfTrue="1">
      <formula>$Q$53="SI"</formula>
    </cfRule>
  </conditionalFormatting>
  <conditionalFormatting sqref="AC4:AC53">
    <cfRule type="cellIs" dxfId="234" priority="289" stopIfTrue="1" operator="equal">
      <formula>"SI"</formula>
    </cfRule>
    <cfRule type="cellIs" dxfId="233" priority="290" stopIfTrue="1" operator="equal">
      <formula>"NO"</formula>
    </cfRule>
  </conditionalFormatting>
  <conditionalFormatting sqref="S34:Z38">
    <cfRule type="expression" dxfId="232" priority="291" stopIfTrue="1">
      <formula>$Q$58="SI"</formula>
    </cfRule>
  </conditionalFormatting>
  <conditionalFormatting sqref="H4:H53">
    <cfRule type="expression" dxfId="231" priority="292" stopIfTrue="1">
      <formula>$G4&lt;&gt;"Otros"</formula>
    </cfRule>
    <cfRule type="expression" dxfId="230" priority="293" stopIfTrue="1">
      <formula>AND($E4&lt;&gt;"",$G4="Otros")</formula>
    </cfRule>
  </conditionalFormatting>
  <conditionalFormatting sqref="AO4 AO29">
    <cfRule type="cellIs" dxfId="229" priority="294" stopIfTrue="1" operator="equal">
      <formula>"III"</formula>
    </cfRule>
  </conditionalFormatting>
  <conditionalFormatting sqref="AP4 AP29">
    <cfRule type="cellIs" dxfId="228" priority="295" stopIfTrue="1" operator="equal">
      <formula>"IV"</formula>
    </cfRule>
  </conditionalFormatting>
  <conditionalFormatting sqref="P4:P53">
    <cfRule type="cellIs" dxfId="227" priority="266" stopIfTrue="1" operator="equal">
      <formula>"IV"</formula>
    </cfRule>
    <cfRule type="cellIs" dxfId="226" priority="267" stopIfTrue="1" operator="equal">
      <formula>"III"</formula>
    </cfRule>
    <cfRule type="cellIs" dxfId="225" priority="268" stopIfTrue="1" operator="equal">
      <formula>"II"</formula>
    </cfRule>
    <cfRule type="cellIs" dxfId="224" priority="269" stopIfTrue="1" operator="equal">
      <formula>"I"</formula>
    </cfRule>
  </conditionalFormatting>
  <conditionalFormatting sqref="L54:L58 L64:L103">
    <cfRule type="expression" dxfId="223" priority="245" stopIfTrue="1">
      <formula>AND($K54="Entorno",$L54="Interno")</formula>
    </cfRule>
  </conditionalFormatting>
  <conditionalFormatting sqref="I54:I79 I84:I103">
    <cfRule type="expression" dxfId="222" priority="246" stopIfTrue="1">
      <formula>$J54&lt;&gt;""</formula>
    </cfRule>
  </conditionalFormatting>
  <conditionalFormatting sqref="AN54 AN79">
    <cfRule type="cellIs" dxfId="221" priority="247" stopIfTrue="1" operator="equal">
      <formula>"II"</formula>
    </cfRule>
  </conditionalFormatting>
  <conditionalFormatting sqref="AM54 AM79">
    <cfRule type="cellIs" dxfId="220" priority="248" stopIfTrue="1" operator="equal">
      <formula>"I"</formula>
    </cfRule>
  </conditionalFormatting>
  <conditionalFormatting sqref="S54:AB58">
    <cfRule type="expression" dxfId="219" priority="249" stopIfTrue="1">
      <formula>$Q$28="SI"</formula>
    </cfRule>
  </conditionalFormatting>
  <conditionalFormatting sqref="S59:AB63">
    <cfRule type="expression" dxfId="218" priority="250" stopIfTrue="1">
      <formula>$Q$33="SI"</formula>
    </cfRule>
  </conditionalFormatting>
  <conditionalFormatting sqref="S64:AB68">
    <cfRule type="expression" dxfId="217" priority="251" stopIfTrue="1">
      <formula>$Q$38="SI"</formula>
    </cfRule>
  </conditionalFormatting>
  <conditionalFormatting sqref="S69:AB73">
    <cfRule type="expression" dxfId="216" priority="252" stopIfTrue="1">
      <formula>$Q$43="SI"</formula>
    </cfRule>
  </conditionalFormatting>
  <conditionalFormatting sqref="S74:AB78">
    <cfRule type="expression" dxfId="215" priority="253" stopIfTrue="1">
      <formula>$Q$48="SI"</formula>
    </cfRule>
  </conditionalFormatting>
  <conditionalFormatting sqref="S99:AB103">
    <cfRule type="expression" dxfId="214" priority="254" stopIfTrue="1">
      <formula>$Q$73="SI"</formula>
    </cfRule>
  </conditionalFormatting>
  <conditionalFormatting sqref="S94:AB98">
    <cfRule type="expression" dxfId="213" priority="255" stopIfTrue="1">
      <formula>$Q$68="SI"</formula>
    </cfRule>
  </conditionalFormatting>
  <conditionalFormatting sqref="S89:AB93">
    <cfRule type="expression" dxfId="212" priority="256" stopIfTrue="1">
      <formula>$Q$63="SI"</formula>
    </cfRule>
  </conditionalFormatting>
  <conditionalFormatting sqref="AA84:AB88">
    <cfRule type="expression" dxfId="211" priority="257" stopIfTrue="1">
      <formula>$S$58="SI"</formula>
    </cfRule>
  </conditionalFormatting>
  <conditionalFormatting sqref="S79:AB83">
    <cfRule type="expression" dxfId="210" priority="258" stopIfTrue="1">
      <formula>$Q$53="SI"</formula>
    </cfRule>
  </conditionalFormatting>
  <conditionalFormatting sqref="AC54:AC103">
    <cfRule type="cellIs" dxfId="209" priority="259" stopIfTrue="1" operator="equal">
      <formula>"SI"</formula>
    </cfRule>
    <cfRule type="cellIs" dxfId="208" priority="260" stopIfTrue="1" operator="equal">
      <formula>"NO"</formula>
    </cfRule>
  </conditionalFormatting>
  <conditionalFormatting sqref="S84:Z88">
    <cfRule type="expression" dxfId="207" priority="261" stopIfTrue="1">
      <formula>$Q$58="SI"</formula>
    </cfRule>
  </conditionalFormatting>
  <conditionalFormatting sqref="H54:H103">
    <cfRule type="expression" dxfId="206" priority="262" stopIfTrue="1">
      <formula>$G54&lt;&gt;"Otros"</formula>
    </cfRule>
    <cfRule type="expression" dxfId="205" priority="263" stopIfTrue="1">
      <formula>AND($E54&lt;&gt;"",$G54="Otros")</formula>
    </cfRule>
  </conditionalFormatting>
  <conditionalFormatting sqref="AO54 AO79">
    <cfRule type="cellIs" dxfId="204" priority="264" stopIfTrue="1" operator="equal">
      <formula>"III"</formula>
    </cfRule>
  </conditionalFormatting>
  <conditionalFormatting sqref="AP54 AP79">
    <cfRule type="cellIs" dxfId="203" priority="265" stopIfTrue="1" operator="equal">
      <formula>"IV"</formula>
    </cfRule>
  </conditionalFormatting>
  <conditionalFormatting sqref="P54:P103">
    <cfRule type="cellIs" dxfId="202" priority="241" stopIfTrue="1" operator="equal">
      <formula>"IV"</formula>
    </cfRule>
    <cfRule type="cellIs" dxfId="201" priority="242" stopIfTrue="1" operator="equal">
      <formula>"III"</formula>
    </cfRule>
    <cfRule type="cellIs" dxfId="200" priority="243" stopIfTrue="1" operator="equal">
      <formula>"II"</formula>
    </cfRule>
    <cfRule type="cellIs" dxfId="199" priority="244" stopIfTrue="1" operator="equal">
      <formula>"I"</formula>
    </cfRule>
  </conditionalFormatting>
  <conditionalFormatting sqref="L59:L63">
    <cfRule type="expression" dxfId="198" priority="240" stopIfTrue="1">
      <formula>AND($K59="Entorno",$L59="Interno")</formula>
    </cfRule>
  </conditionalFormatting>
  <conditionalFormatting sqref="L104:L128">
    <cfRule type="expression" dxfId="197" priority="225" stopIfTrue="1">
      <formula>AND($K104="Entorno",$L104="Interno")</formula>
    </cfRule>
  </conditionalFormatting>
  <conditionalFormatting sqref="I104:I128">
    <cfRule type="expression" dxfId="196" priority="226" stopIfTrue="1">
      <formula>$J104&lt;&gt;""</formula>
    </cfRule>
  </conditionalFormatting>
  <conditionalFormatting sqref="AN104">
    <cfRule type="cellIs" dxfId="195" priority="227" stopIfTrue="1" operator="equal">
      <formula>"II"</formula>
    </cfRule>
  </conditionalFormatting>
  <conditionalFormatting sqref="AM104">
    <cfRule type="cellIs" dxfId="194" priority="228" stopIfTrue="1" operator="equal">
      <formula>"I"</formula>
    </cfRule>
  </conditionalFormatting>
  <conditionalFormatting sqref="S104:AB108">
    <cfRule type="expression" dxfId="193" priority="229" stopIfTrue="1">
      <formula>$Q$28="SI"</formula>
    </cfRule>
  </conditionalFormatting>
  <conditionalFormatting sqref="S109:AB113">
    <cfRule type="expression" dxfId="192" priority="230" stopIfTrue="1">
      <formula>$Q$33="SI"</formula>
    </cfRule>
  </conditionalFormatting>
  <conditionalFormatting sqref="S114:AB118">
    <cfRule type="expression" dxfId="191" priority="231" stopIfTrue="1">
      <formula>$Q$38="SI"</formula>
    </cfRule>
  </conditionalFormatting>
  <conditionalFormatting sqref="S119:AB123">
    <cfRule type="expression" dxfId="190" priority="232" stopIfTrue="1">
      <formula>$Q$43="SI"</formula>
    </cfRule>
  </conditionalFormatting>
  <conditionalFormatting sqref="S124:AB128">
    <cfRule type="expression" dxfId="189" priority="233" stopIfTrue="1">
      <formula>$Q$48="SI"</formula>
    </cfRule>
  </conditionalFormatting>
  <conditionalFormatting sqref="AC104:AC128">
    <cfRule type="cellIs" dxfId="188" priority="234" stopIfTrue="1" operator="equal">
      <formula>"SI"</formula>
    </cfRule>
    <cfRule type="cellIs" dxfId="187" priority="235" stopIfTrue="1" operator="equal">
      <formula>"NO"</formula>
    </cfRule>
  </conditionalFormatting>
  <conditionalFormatting sqref="H104:H128">
    <cfRule type="expression" dxfId="186" priority="236" stopIfTrue="1">
      <formula>$G104&lt;&gt;"Otros"</formula>
    </cfRule>
    <cfRule type="expression" dxfId="185" priority="237" stopIfTrue="1">
      <formula>AND($E104&lt;&gt;"",$G104="Otros")</formula>
    </cfRule>
  </conditionalFormatting>
  <conditionalFormatting sqref="AO104">
    <cfRule type="cellIs" dxfId="184" priority="238" stopIfTrue="1" operator="equal">
      <formula>"III"</formula>
    </cfRule>
  </conditionalFormatting>
  <conditionalFormatting sqref="AP104">
    <cfRule type="cellIs" dxfId="183" priority="239" stopIfTrue="1" operator="equal">
      <formula>"IV"</formula>
    </cfRule>
  </conditionalFormatting>
  <conditionalFormatting sqref="P104:P128">
    <cfRule type="cellIs" dxfId="182" priority="221" stopIfTrue="1" operator="equal">
      <formula>"IV"</formula>
    </cfRule>
    <cfRule type="cellIs" dxfId="181" priority="222" stopIfTrue="1" operator="equal">
      <formula>"III"</formula>
    </cfRule>
    <cfRule type="cellIs" dxfId="180" priority="223" stopIfTrue="1" operator="equal">
      <formula>"II"</formula>
    </cfRule>
    <cfRule type="cellIs" dxfId="179" priority="224" stopIfTrue="1" operator="equal">
      <formula>"I"</formula>
    </cfRule>
  </conditionalFormatting>
  <conditionalFormatting sqref="L204:L228">
    <cfRule type="expression" dxfId="178" priority="172" stopIfTrue="1">
      <formula>AND($K204="Entorno",$L204="Interno")</formula>
    </cfRule>
  </conditionalFormatting>
  <conditionalFormatting sqref="I204 I209:I228">
    <cfRule type="expression" dxfId="177" priority="173" stopIfTrue="1">
      <formula>$J204&lt;&gt;""</formula>
    </cfRule>
  </conditionalFormatting>
  <conditionalFormatting sqref="AN204">
    <cfRule type="cellIs" dxfId="176" priority="174" stopIfTrue="1" operator="equal">
      <formula>"II"</formula>
    </cfRule>
  </conditionalFormatting>
  <conditionalFormatting sqref="AM204">
    <cfRule type="cellIs" dxfId="175" priority="175" stopIfTrue="1" operator="equal">
      <formula>"I"</formula>
    </cfRule>
  </conditionalFormatting>
  <conditionalFormatting sqref="S224:AB228">
    <cfRule type="expression" dxfId="174" priority="181" stopIfTrue="1">
      <formula>$Q$73="SI"</formula>
    </cfRule>
  </conditionalFormatting>
  <conditionalFormatting sqref="S219:AB223">
    <cfRule type="expression" dxfId="173" priority="182" stopIfTrue="1">
      <formula>$Q$68="SI"</formula>
    </cfRule>
  </conditionalFormatting>
  <conditionalFormatting sqref="S214:AB218">
    <cfRule type="expression" dxfId="172" priority="183" stopIfTrue="1">
      <formula>$Q$63="SI"</formula>
    </cfRule>
  </conditionalFormatting>
  <conditionalFormatting sqref="AA209:AB213">
    <cfRule type="expression" dxfId="171" priority="184" stopIfTrue="1">
      <formula>$S$58="SI"</formula>
    </cfRule>
  </conditionalFormatting>
  <conditionalFormatting sqref="S204:AB208">
    <cfRule type="expression" dxfId="170" priority="185" stopIfTrue="1">
      <formula>$Q$53="SI"</formula>
    </cfRule>
  </conditionalFormatting>
  <conditionalFormatting sqref="AC204:AC228">
    <cfRule type="cellIs" dxfId="169" priority="186" stopIfTrue="1" operator="equal">
      <formula>"SI"</formula>
    </cfRule>
    <cfRule type="cellIs" dxfId="168" priority="187" stopIfTrue="1" operator="equal">
      <formula>"NO"</formula>
    </cfRule>
  </conditionalFormatting>
  <conditionalFormatting sqref="S209:Z213">
    <cfRule type="expression" dxfId="167" priority="188" stopIfTrue="1">
      <formula>$Q$58="SI"</formula>
    </cfRule>
  </conditionalFormatting>
  <conditionalFormatting sqref="H204:H228">
    <cfRule type="expression" dxfId="166" priority="189" stopIfTrue="1">
      <formula>$G204&lt;&gt;"Otros"</formula>
    </cfRule>
    <cfRule type="expression" dxfId="165" priority="190" stopIfTrue="1">
      <formula>AND($E204&lt;&gt;"",$G204="Otros")</formula>
    </cfRule>
  </conditionalFormatting>
  <conditionalFormatting sqref="AO204">
    <cfRule type="cellIs" dxfId="164" priority="191" stopIfTrue="1" operator="equal">
      <formula>"III"</formula>
    </cfRule>
  </conditionalFormatting>
  <conditionalFormatting sqref="AP204">
    <cfRule type="cellIs" dxfId="163" priority="192" stopIfTrue="1" operator="equal">
      <formula>"IV"</formula>
    </cfRule>
  </conditionalFormatting>
  <conditionalFormatting sqref="P204:P228">
    <cfRule type="cellIs" dxfId="162" priority="168" stopIfTrue="1" operator="equal">
      <formula>"IV"</formula>
    </cfRule>
    <cfRule type="cellIs" dxfId="161" priority="169" stopIfTrue="1" operator="equal">
      <formula>"III"</formula>
    </cfRule>
    <cfRule type="cellIs" dxfId="160" priority="170" stopIfTrue="1" operator="equal">
      <formula>"II"</formula>
    </cfRule>
    <cfRule type="cellIs" dxfId="159" priority="171" stopIfTrue="1" operator="equal">
      <formula>"I"</formula>
    </cfRule>
  </conditionalFormatting>
  <conditionalFormatting sqref="L229:L253">
    <cfRule type="expression" dxfId="158" priority="153" stopIfTrue="1">
      <formula>AND($K229="Entorno",$L229="Interno")</formula>
    </cfRule>
  </conditionalFormatting>
  <conditionalFormatting sqref="I229:I253">
    <cfRule type="expression" dxfId="157" priority="154" stopIfTrue="1">
      <formula>$J229&lt;&gt;""</formula>
    </cfRule>
  </conditionalFormatting>
  <conditionalFormatting sqref="AN229">
    <cfRule type="cellIs" dxfId="156" priority="155" stopIfTrue="1" operator="equal">
      <formula>"II"</formula>
    </cfRule>
  </conditionalFormatting>
  <conditionalFormatting sqref="AM229">
    <cfRule type="cellIs" dxfId="155" priority="156" stopIfTrue="1" operator="equal">
      <formula>"I"</formula>
    </cfRule>
  </conditionalFormatting>
  <conditionalFormatting sqref="S229:AB233">
    <cfRule type="expression" dxfId="154" priority="157" stopIfTrue="1">
      <formula>$Q$28="SI"</formula>
    </cfRule>
  </conditionalFormatting>
  <conditionalFormatting sqref="S234:AB238">
    <cfRule type="expression" dxfId="153" priority="158" stopIfTrue="1">
      <formula>$Q$33="SI"</formula>
    </cfRule>
  </conditionalFormatting>
  <conditionalFormatting sqref="S239:AB243">
    <cfRule type="expression" dxfId="152" priority="159" stopIfTrue="1">
      <formula>$Q$38="SI"</formula>
    </cfRule>
  </conditionalFormatting>
  <conditionalFormatting sqref="S244:AB248">
    <cfRule type="expression" dxfId="151" priority="160" stopIfTrue="1">
      <formula>$Q$43="SI"</formula>
    </cfRule>
  </conditionalFormatting>
  <conditionalFormatting sqref="S249:AB253">
    <cfRule type="expression" dxfId="150" priority="161" stopIfTrue="1">
      <formula>$Q$48="SI"</formula>
    </cfRule>
  </conditionalFormatting>
  <conditionalFormatting sqref="AC229:AC253">
    <cfRule type="cellIs" dxfId="149" priority="162" stopIfTrue="1" operator="equal">
      <formula>"SI"</formula>
    </cfRule>
    <cfRule type="cellIs" dxfId="148" priority="163" stopIfTrue="1" operator="equal">
      <formula>"NO"</formula>
    </cfRule>
  </conditionalFormatting>
  <conditionalFormatting sqref="H229:H253">
    <cfRule type="expression" dxfId="147" priority="164" stopIfTrue="1">
      <formula>$G229&lt;&gt;"Otros"</formula>
    </cfRule>
    <cfRule type="expression" dxfId="146" priority="165" stopIfTrue="1">
      <formula>AND($E229&lt;&gt;"",$G229="Otros")</formula>
    </cfRule>
  </conditionalFormatting>
  <conditionalFormatting sqref="AO229">
    <cfRule type="cellIs" dxfId="145" priority="166" stopIfTrue="1" operator="equal">
      <formula>"III"</formula>
    </cfRule>
  </conditionalFormatting>
  <conditionalFormatting sqref="AP229">
    <cfRule type="cellIs" dxfId="144" priority="167" stopIfTrue="1" operator="equal">
      <formula>"IV"</formula>
    </cfRule>
  </conditionalFormatting>
  <conditionalFormatting sqref="P229:P253">
    <cfRule type="cellIs" dxfId="143" priority="149" stopIfTrue="1" operator="equal">
      <formula>"IV"</formula>
    </cfRule>
    <cfRule type="cellIs" dxfId="142" priority="150" stopIfTrue="1" operator="equal">
      <formula>"III"</formula>
    </cfRule>
    <cfRule type="cellIs" dxfId="141" priority="151" stopIfTrue="1" operator="equal">
      <formula>"II"</formula>
    </cfRule>
    <cfRule type="cellIs" dxfId="140" priority="152" stopIfTrue="1" operator="equal">
      <formula>"I"</formula>
    </cfRule>
  </conditionalFormatting>
  <conditionalFormatting sqref="L254:L278">
    <cfRule type="expression" dxfId="139" priority="134" stopIfTrue="1">
      <formula>AND($K254="Entorno",$L254="Interno")</formula>
    </cfRule>
  </conditionalFormatting>
  <conditionalFormatting sqref="I254:I278">
    <cfRule type="expression" dxfId="138" priority="135" stopIfTrue="1">
      <formula>$J254&lt;&gt;""</formula>
    </cfRule>
  </conditionalFormatting>
  <conditionalFormatting sqref="AN254">
    <cfRule type="cellIs" dxfId="137" priority="136" stopIfTrue="1" operator="equal">
      <formula>"II"</formula>
    </cfRule>
  </conditionalFormatting>
  <conditionalFormatting sqref="AM254">
    <cfRule type="cellIs" dxfId="136" priority="137" stopIfTrue="1" operator="equal">
      <formula>"I"</formula>
    </cfRule>
  </conditionalFormatting>
  <conditionalFormatting sqref="S254:AB258">
    <cfRule type="expression" dxfId="135" priority="138" stopIfTrue="1">
      <formula>$Q$28="SI"</formula>
    </cfRule>
  </conditionalFormatting>
  <conditionalFormatting sqref="S259:AB263">
    <cfRule type="expression" dxfId="134" priority="139" stopIfTrue="1">
      <formula>$Q$33="SI"</formula>
    </cfRule>
  </conditionalFormatting>
  <conditionalFormatting sqref="S264:AB268">
    <cfRule type="expression" dxfId="133" priority="140" stopIfTrue="1">
      <formula>$Q$38="SI"</formula>
    </cfRule>
  </conditionalFormatting>
  <conditionalFormatting sqref="S269:AB273">
    <cfRule type="expression" dxfId="132" priority="141" stopIfTrue="1">
      <formula>$Q$43="SI"</formula>
    </cfRule>
  </conditionalFormatting>
  <conditionalFormatting sqref="S274:AB278">
    <cfRule type="expression" dxfId="131" priority="142" stopIfTrue="1">
      <formula>$Q$48="SI"</formula>
    </cfRule>
  </conditionalFormatting>
  <conditionalFormatting sqref="AC254:AC278">
    <cfRule type="cellIs" dxfId="130" priority="143" stopIfTrue="1" operator="equal">
      <formula>"SI"</formula>
    </cfRule>
    <cfRule type="cellIs" dxfId="129" priority="144" stopIfTrue="1" operator="equal">
      <formula>"NO"</formula>
    </cfRule>
  </conditionalFormatting>
  <conditionalFormatting sqref="H254:H278">
    <cfRule type="expression" dxfId="128" priority="145" stopIfTrue="1">
      <formula>$G254&lt;&gt;"Otros"</formula>
    </cfRule>
    <cfRule type="expression" dxfId="127" priority="146" stopIfTrue="1">
      <formula>AND($E254&lt;&gt;"",$G254="Otros")</formula>
    </cfRule>
  </conditionalFormatting>
  <conditionalFormatting sqref="AO254">
    <cfRule type="cellIs" dxfId="126" priority="147" stopIfTrue="1" operator="equal">
      <formula>"III"</formula>
    </cfRule>
  </conditionalFormatting>
  <conditionalFormatting sqref="AP254">
    <cfRule type="cellIs" dxfId="125" priority="148" stopIfTrue="1" operator="equal">
      <formula>"IV"</formula>
    </cfRule>
  </conditionalFormatting>
  <conditionalFormatting sqref="P254:P278">
    <cfRule type="cellIs" dxfId="124" priority="130" stopIfTrue="1" operator="equal">
      <formula>"IV"</formula>
    </cfRule>
    <cfRule type="cellIs" dxfId="123" priority="131" stopIfTrue="1" operator="equal">
      <formula>"III"</formula>
    </cfRule>
    <cfRule type="cellIs" dxfId="122" priority="132" stopIfTrue="1" operator="equal">
      <formula>"II"</formula>
    </cfRule>
    <cfRule type="cellIs" dxfId="121" priority="133" stopIfTrue="1" operator="equal">
      <formula>"I"</formula>
    </cfRule>
  </conditionalFormatting>
  <conditionalFormatting sqref="L279:L353">
    <cfRule type="expression" dxfId="120" priority="104" stopIfTrue="1">
      <formula>AND($K279="Entorno",$L279="Interno")</formula>
    </cfRule>
  </conditionalFormatting>
  <conditionalFormatting sqref="I279:I304 I309:I353">
    <cfRule type="expression" dxfId="119" priority="105" stopIfTrue="1">
      <formula>$J279&lt;&gt;""</formula>
    </cfRule>
  </conditionalFormatting>
  <conditionalFormatting sqref="AN279 AN304 AN329">
    <cfRule type="cellIs" dxfId="118" priority="106" stopIfTrue="1" operator="equal">
      <formula>"II"</formula>
    </cfRule>
  </conditionalFormatting>
  <conditionalFormatting sqref="AM279 AM304 AM329">
    <cfRule type="cellIs" dxfId="117" priority="107" stopIfTrue="1" operator="equal">
      <formula>"I"</formula>
    </cfRule>
  </conditionalFormatting>
  <conditionalFormatting sqref="S279:AB283">
    <cfRule type="expression" dxfId="116" priority="108" stopIfTrue="1">
      <formula>$Q$28="SI"</formula>
    </cfRule>
  </conditionalFormatting>
  <conditionalFormatting sqref="S284:AB288">
    <cfRule type="expression" dxfId="115" priority="109" stopIfTrue="1">
      <formula>$Q$33="SI"</formula>
    </cfRule>
  </conditionalFormatting>
  <conditionalFormatting sqref="S289:AB293">
    <cfRule type="expression" dxfId="114" priority="110" stopIfTrue="1">
      <formula>$Q$38="SI"</formula>
    </cfRule>
  </conditionalFormatting>
  <conditionalFormatting sqref="S294:AB298">
    <cfRule type="expression" dxfId="113" priority="111" stopIfTrue="1">
      <formula>$Q$43="SI"</formula>
    </cfRule>
  </conditionalFormatting>
  <conditionalFormatting sqref="S299:AB303">
    <cfRule type="expression" dxfId="112" priority="112" stopIfTrue="1">
      <formula>$Q$48="SI"</formula>
    </cfRule>
  </conditionalFormatting>
  <conditionalFormatting sqref="S324:AB328">
    <cfRule type="expression" dxfId="111" priority="113" stopIfTrue="1">
      <formula>$Q$73="SI"</formula>
    </cfRule>
  </conditionalFormatting>
  <conditionalFormatting sqref="S319:AB323">
    <cfRule type="expression" dxfId="110" priority="114" stopIfTrue="1">
      <formula>$Q$68="SI"</formula>
    </cfRule>
  </conditionalFormatting>
  <conditionalFormatting sqref="S314:AB318">
    <cfRule type="expression" dxfId="109" priority="115" stopIfTrue="1">
      <formula>$Q$63="SI"</formula>
    </cfRule>
  </conditionalFormatting>
  <conditionalFormatting sqref="AA309:AB313">
    <cfRule type="expression" dxfId="108" priority="116" stopIfTrue="1">
      <formula>$S$58="SI"</formula>
    </cfRule>
  </conditionalFormatting>
  <conditionalFormatting sqref="S304:AB308">
    <cfRule type="expression" dxfId="107" priority="117" stopIfTrue="1">
      <formula>$Q$53="SI"</formula>
    </cfRule>
  </conditionalFormatting>
  <conditionalFormatting sqref="S329:AB333">
    <cfRule type="expression" dxfId="106" priority="118" stopIfTrue="1">
      <formula>$Q$78="SI"</formula>
    </cfRule>
  </conditionalFormatting>
  <conditionalFormatting sqref="S334:AB338">
    <cfRule type="expression" dxfId="105" priority="119" stopIfTrue="1">
      <formula>$Q$83="SI"</formula>
    </cfRule>
  </conditionalFormatting>
  <conditionalFormatting sqref="S339:AB343">
    <cfRule type="expression" dxfId="104" priority="120" stopIfTrue="1">
      <formula>$Q$88="SI"</formula>
    </cfRule>
  </conditionalFormatting>
  <conditionalFormatting sqref="S344:AB348">
    <cfRule type="expression" dxfId="103" priority="121" stopIfTrue="1">
      <formula>$Q$93="SI"</formula>
    </cfRule>
  </conditionalFormatting>
  <conditionalFormatting sqref="S349:AB353">
    <cfRule type="expression" dxfId="102" priority="122" stopIfTrue="1">
      <formula>$Q$98="SI"</formula>
    </cfRule>
  </conditionalFormatting>
  <conditionalFormatting sqref="AC279:AC353">
    <cfRule type="cellIs" dxfId="101" priority="123" stopIfTrue="1" operator="equal">
      <formula>"SI"</formula>
    </cfRule>
    <cfRule type="cellIs" dxfId="100" priority="124" stopIfTrue="1" operator="equal">
      <formula>"NO"</formula>
    </cfRule>
  </conditionalFormatting>
  <conditionalFormatting sqref="S309:Z313">
    <cfRule type="expression" dxfId="99" priority="125" stopIfTrue="1">
      <formula>$Q$58="SI"</formula>
    </cfRule>
  </conditionalFormatting>
  <conditionalFormatting sqref="H279:H353">
    <cfRule type="expression" dxfId="98" priority="126" stopIfTrue="1">
      <formula>$G279&lt;&gt;"Otros"</formula>
    </cfRule>
    <cfRule type="expression" dxfId="97" priority="127" stopIfTrue="1">
      <formula>AND($E279&lt;&gt;"",$G279="Otros")</formula>
    </cfRule>
  </conditionalFormatting>
  <conditionalFormatting sqref="AO279 AO304 AO329">
    <cfRule type="cellIs" dxfId="96" priority="128" stopIfTrue="1" operator="equal">
      <formula>"III"</formula>
    </cfRule>
  </conditionalFormatting>
  <conditionalFormatting sqref="AP279 AP304 AP329">
    <cfRule type="cellIs" dxfId="95" priority="129" stopIfTrue="1" operator="equal">
      <formula>"IV"</formula>
    </cfRule>
  </conditionalFormatting>
  <conditionalFormatting sqref="P279:P353">
    <cfRule type="cellIs" dxfId="94" priority="100" stopIfTrue="1" operator="equal">
      <formula>"IV"</formula>
    </cfRule>
    <cfRule type="cellIs" dxfId="93" priority="101" stopIfTrue="1" operator="equal">
      <formula>"III"</formula>
    </cfRule>
    <cfRule type="cellIs" dxfId="92" priority="102" stopIfTrue="1" operator="equal">
      <formula>"II"</formula>
    </cfRule>
    <cfRule type="cellIs" dxfId="91" priority="103" stopIfTrue="1" operator="equal">
      <formula>"I"</formula>
    </cfRule>
  </conditionalFormatting>
  <conditionalFormatting sqref="L129:L153">
    <cfRule type="expression" dxfId="90" priority="85" stopIfTrue="1">
      <formula>AND($K129="Entorno",$L129="Interno")</formula>
    </cfRule>
  </conditionalFormatting>
  <conditionalFormatting sqref="I129:I153">
    <cfRule type="expression" dxfId="89" priority="86" stopIfTrue="1">
      <formula>$J129&lt;&gt;""</formula>
    </cfRule>
  </conditionalFormatting>
  <conditionalFormatting sqref="AN129">
    <cfRule type="cellIs" dxfId="88" priority="87" stopIfTrue="1" operator="equal">
      <formula>"II"</formula>
    </cfRule>
  </conditionalFormatting>
  <conditionalFormatting sqref="AM129">
    <cfRule type="cellIs" dxfId="87" priority="88" stopIfTrue="1" operator="equal">
      <formula>"I"</formula>
    </cfRule>
  </conditionalFormatting>
  <conditionalFormatting sqref="S129:AB133">
    <cfRule type="expression" dxfId="86" priority="89" stopIfTrue="1">
      <formula>$Q$28="SI"</formula>
    </cfRule>
  </conditionalFormatting>
  <conditionalFormatting sqref="S134:AB138">
    <cfRule type="expression" dxfId="85" priority="90" stopIfTrue="1">
      <formula>$Q$33="SI"</formula>
    </cfRule>
  </conditionalFormatting>
  <conditionalFormatting sqref="S139:AB143">
    <cfRule type="expression" dxfId="84" priority="91" stopIfTrue="1">
      <formula>$Q$38="SI"</formula>
    </cfRule>
  </conditionalFormatting>
  <conditionalFormatting sqref="S144:AB148">
    <cfRule type="expression" dxfId="83" priority="92" stopIfTrue="1">
      <formula>$Q$43="SI"</formula>
    </cfRule>
  </conditionalFormatting>
  <conditionalFormatting sqref="S149:AB153">
    <cfRule type="expression" dxfId="82" priority="93" stopIfTrue="1">
      <formula>$Q$48="SI"</formula>
    </cfRule>
  </conditionalFormatting>
  <conditionalFormatting sqref="AC129:AC153">
    <cfRule type="cellIs" dxfId="81" priority="94" stopIfTrue="1" operator="equal">
      <formula>"SI"</formula>
    </cfRule>
    <cfRule type="cellIs" dxfId="80" priority="95" stopIfTrue="1" operator="equal">
      <formula>"NO"</formula>
    </cfRule>
  </conditionalFormatting>
  <conditionalFormatting sqref="H129:H153">
    <cfRule type="expression" dxfId="79" priority="96" stopIfTrue="1">
      <formula>$G129&lt;&gt;"Otros"</formula>
    </cfRule>
    <cfRule type="expression" dxfId="78" priority="97" stopIfTrue="1">
      <formula>AND($E129&lt;&gt;"",$G129="Otros")</formula>
    </cfRule>
  </conditionalFormatting>
  <conditionalFormatting sqref="AO129">
    <cfRule type="cellIs" dxfId="77" priority="98" stopIfTrue="1" operator="equal">
      <formula>"III"</formula>
    </cfRule>
  </conditionalFormatting>
  <conditionalFormatting sqref="AP129">
    <cfRule type="cellIs" dxfId="76" priority="99" stopIfTrue="1" operator="equal">
      <formula>"IV"</formula>
    </cfRule>
  </conditionalFormatting>
  <conditionalFormatting sqref="P129:P153">
    <cfRule type="cellIs" dxfId="75" priority="81" stopIfTrue="1" operator="equal">
      <formula>"IV"</formula>
    </cfRule>
    <cfRule type="cellIs" dxfId="74" priority="82" stopIfTrue="1" operator="equal">
      <formula>"III"</formula>
    </cfRule>
    <cfRule type="cellIs" dxfId="73" priority="83" stopIfTrue="1" operator="equal">
      <formula>"II"</formula>
    </cfRule>
    <cfRule type="cellIs" dxfId="72" priority="84" stopIfTrue="1" operator="equal">
      <formula>"I"</formula>
    </cfRule>
  </conditionalFormatting>
  <conditionalFormatting sqref="L154:L203">
    <cfRule type="expression" dxfId="71" priority="60" stopIfTrue="1">
      <formula>AND($K154="Entorno",$L154="Interno")</formula>
    </cfRule>
  </conditionalFormatting>
  <conditionalFormatting sqref="I154:I179 I184:I203">
    <cfRule type="expression" dxfId="70" priority="61" stopIfTrue="1">
      <formula>$J154&lt;&gt;""</formula>
    </cfRule>
  </conditionalFormatting>
  <conditionalFormatting sqref="AM429">
    <cfRule type="cellIs" dxfId="69" priority="8" stopIfTrue="1" operator="equal">
      <formula>"I"</formula>
    </cfRule>
  </conditionalFormatting>
  <conditionalFormatting sqref="S154:AB158">
    <cfRule type="expression" dxfId="68" priority="64" stopIfTrue="1">
      <formula>$Q$28="SI"</formula>
    </cfRule>
  </conditionalFormatting>
  <conditionalFormatting sqref="S159:AB163">
    <cfRule type="expression" dxfId="67" priority="65" stopIfTrue="1">
      <formula>$Q$33="SI"</formula>
    </cfRule>
  </conditionalFormatting>
  <conditionalFormatting sqref="S164:AB168">
    <cfRule type="expression" dxfId="66" priority="66" stopIfTrue="1">
      <formula>$Q$38="SI"</formula>
    </cfRule>
  </conditionalFormatting>
  <conditionalFormatting sqref="S169:AB173">
    <cfRule type="expression" dxfId="65" priority="67" stopIfTrue="1">
      <formula>$Q$43="SI"</formula>
    </cfRule>
  </conditionalFormatting>
  <conditionalFormatting sqref="S174:AB178">
    <cfRule type="expression" dxfId="64" priority="68" stopIfTrue="1">
      <formula>$Q$48="SI"</formula>
    </cfRule>
  </conditionalFormatting>
  <conditionalFormatting sqref="S199:AB203">
    <cfRule type="expression" dxfId="63" priority="69" stopIfTrue="1">
      <formula>$Q$73="SI"</formula>
    </cfRule>
  </conditionalFormatting>
  <conditionalFormatting sqref="S194:AB198">
    <cfRule type="expression" dxfId="62" priority="70" stopIfTrue="1">
      <formula>$Q$68="SI"</formula>
    </cfRule>
  </conditionalFormatting>
  <conditionalFormatting sqref="S189:AB193">
    <cfRule type="expression" dxfId="61" priority="71" stopIfTrue="1">
      <formula>$Q$63="SI"</formula>
    </cfRule>
  </conditionalFormatting>
  <conditionalFormatting sqref="AA184:AB188">
    <cfRule type="expression" dxfId="60" priority="72" stopIfTrue="1">
      <formula>$S$58="SI"</formula>
    </cfRule>
  </conditionalFormatting>
  <conditionalFormatting sqref="S179:AB183">
    <cfRule type="expression" dxfId="59" priority="73" stopIfTrue="1">
      <formula>$Q$53="SI"</formula>
    </cfRule>
  </conditionalFormatting>
  <conditionalFormatting sqref="AC154:AC203">
    <cfRule type="cellIs" dxfId="58" priority="74" stopIfTrue="1" operator="equal">
      <formula>"SI"</formula>
    </cfRule>
    <cfRule type="cellIs" dxfId="57" priority="75" stopIfTrue="1" operator="equal">
      <formula>"NO"</formula>
    </cfRule>
  </conditionalFormatting>
  <conditionalFormatting sqref="S184:Z188">
    <cfRule type="expression" dxfId="56" priority="76" stopIfTrue="1">
      <formula>$Q$58="SI"</formula>
    </cfRule>
  </conditionalFormatting>
  <conditionalFormatting sqref="H154:H203">
    <cfRule type="expression" dxfId="55" priority="77" stopIfTrue="1">
      <formula>$G154&lt;&gt;"Otros"</formula>
    </cfRule>
    <cfRule type="expression" dxfId="54" priority="78" stopIfTrue="1">
      <formula>AND($E154&lt;&gt;"",$G154="Otros")</formula>
    </cfRule>
  </conditionalFormatting>
  <conditionalFormatting sqref="AP154 AP179">
    <cfRule type="cellIs" dxfId="53" priority="80" stopIfTrue="1" operator="equal">
      <formula>"IV"</formula>
    </cfRule>
  </conditionalFormatting>
  <conditionalFormatting sqref="P154:P203">
    <cfRule type="cellIs" dxfId="52" priority="56" stopIfTrue="1" operator="equal">
      <formula>"IV"</formula>
    </cfRule>
    <cfRule type="cellIs" dxfId="51" priority="57" stopIfTrue="1" operator="equal">
      <formula>"III"</formula>
    </cfRule>
    <cfRule type="cellIs" dxfId="50" priority="58" stopIfTrue="1" operator="equal">
      <formula>"II"</formula>
    </cfRule>
    <cfRule type="cellIs" dxfId="49" priority="59" stopIfTrue="1" operator="equal">
      <formula>"I"</formula>
    </cfRule>
  </conditionalFormatting>
  <conditionalFormatting sqref="AN154 AN179">
    <cfRule type="cellIs" dxfId="48" priority="52" stopIfTrue="1" operator="equal">
      <formula>"II"</formula>
    </cfRule>
  </conditionalFormatting>
  <conditionalFormatting sqref="AM154 AM179">
    <cfRule type="cellIs" dxfId="47" priority="53" stopIfTrue="1" operator="equal">
      <formula>"I"</formula>
    </cfRule>
  </conditionalFormatting>
  <conditionalFormatting sqref="AO154 AO179">
    <cfRule type="cellIs" dxfId="46" priority="54" stopIfTrue="1" operator="equal">
      <formula>"III"</formula>
    </cfRule>
  </conditionalFormatting>
  <conditionalFormatting sqref="I354:I379 I384:I428">
    <cfRule type="expression" dxfId="45" priority="27" stopIfTrue="1">
      <formula>$J354&lt;&gt;""</formula>
    </cfRule>
  </conditionalFormatting>
  <conditionalFormatting sqref="AN354 AN379 AN404">
    <cfRule type="cellIs" dxfId="44" priority="28" stopIfTrue="1" operator="equal">
      <formula>"II"</formula>
    </cfRule>
  </conditionalFormatting>
  <conditionalFormatting sqref="AM354 AM379 AM404">
    <cfRule type="cellIs" dxfId="43" priority="29" stopIfTrue="1" operator="equal">
      <formula>"I"</formula>
    </cfRule>
  </conditionalFormatting>
  <conditionalFormatting sqref="S354:AB358">
    <cfRule type="expression" dxfId="42" priority="30" stopIfTrue="1">
      <formula>$Q$28="SI"</formula>
    </cfRule>
  </conditionalFormatting>
  <conditionalFormatting sqref="S359:AB363">
    <cfRule type="expression" dxfId="41" priority="31" stopIfTrue="1">
      <formula>$Q$33="SI"</formula>
    </cfRule>
  </conditionalFormatting>
  <conditionalFormatting sqref="S364:AB368">
    <cfRule type="expression" dxfId="40" priority="32" stopIfTrue="1">
      <formula>$Q$38="SI"</formula>
    </cfRule>
  </conditionalFormatting>
  <conditionalFormatting sqref="S369:AB373">
    <cfRule type="expression" dxfId="39" priority="33" stopIfTrue="1">
      <formula>$Q$43="SI"</formula>
    </cfRule>
  </conditionalFormatting>
  <conditionalFormatting sqref="S374:AB378">
    <cfRule type="expression" dxfId="38" priority="34" stopIfTrue="1">
      <formula>$Q$48="SI"</formula>
    </cfRule>
  </conditionalFormatting>
  <conditionalFormatting sqref="S399:AB403">
    <cfRule type="expression" dxfId="37" priority="35" stopIfTrue="1">
      <formula>$Q$73="SI"</formula>
    </cfRule>
  </conditionalFormatting>
  <conditionalFormatting sqref="S394:AB398">
    <cfRule type="expression" dxfId="36" priority="36" stopIfTrue="1">
      <formula>$Q$68="SI"</formula>
    </cfRule>
  </conditionalFormatting>
  <conditionalFormatting sqref="S389:AB393">
    <cfRule type="expression" dxfId="35" priority="37" stopIfTrue="1">
      <formula>$Q$63="SI"</formula>
    </cfRule>
  </conditionalFormatting>
  <conditionalFormatting sqref="AA384:AB388">
    <cfRule type="expression" dxfId="34" priority="38" stopIfTrue="1">
      <formula>$S$58="SI"</formula>
    </cfRule>
  </conditionalFormatting>
  <conditionalFormatting sqref="S379:AB383">
    <cfRule type="expression" dxfId="33" priority="39" stopIfTrue="1">
      <formula>$Q$53="SI"</formula>
    </cfRule>
  </conditionalFormatting>
  <conditionalFormatting sqref="S404:AB408">
    <cfRule type="expression" dxfId="32" priority="40" stopIfTrue="1">
      <formula>$Q$78="SI"</formula>
    </cfRule>
  </conditionalFormatting>
  <conditionalFormatting sqref="S409:AB413">
    <cfRule type="expression" dxfId="31" priority="41" stopIfTrue="1">
      <formula>$Q$83="SI"</formula>
    </cfRule>
  </conditionalFormatting>
  <conditionalFormatting sqref="S414:AB418">
    <cfRule type="expression" dxfId="30" priority="42" stopIfTrue="1">
      <formula>$Q$88="SI"</formula>
    </cfRule>
  </conditionalFormatting>
  <conditionalFormatting sqref="S419:AB423">
    <cfRule type="expression" dxfId="29" priority="43" stopIfTrue="1">
      <formula>$Q$93="SI"</formula>
    </cfRule>
  </conditionalFormatting>
  <conditionalFormatting sqref="S424:AB428">
    <cfRule type="expression" dxfId="28" priority="44" stopIfTrue="1">
      <formula>$Q$98="SI"</formula>
    </cfRule>
  </conditionalFormatting>
  <conditionalFormatting sqref="AC354:AC428">
    <cfRule type="cellIs" dxfId="27" priority="45" stopIfTrue="1" operator="equal">
      <formula>"SI"</formula>
    </cfRule>
    <cfRule type="cellIs" dxfId="26" priority="46" stopIfTrue="1" operator="equal">
      <formula>"NO"</formula>
    </cfRule>
  </conditionalFormatting>
  <conditionalFormatting sqref="S384:Z388">
    <cfRule type="expression" dxfId="25" priority="47" stopIfTrue="1">
      <formula>$Q$58="SI"</formula>
    </cfRule>
  </conditionalFormatting>
  <conditionalFormatting sqref="H354:H428">
    <cfRule type="expression" dxfId="24" priority="48" stopIfTrue="1">
      <formula>$G354&lt;&gt;"Otros"</formula>
    </cfRule>
    <cfRule type="expression" dxfId="23" priority="49" stopIfTrue="1">
      <formula>AND($E354&lt;&gt;"",$G354="Otros")</formula>
    </cfRule>
  </conditionalFormatting>
  <conditionalFormatting sqref="AO354 AO379 AO404">
    <cfRule type="cellIs" dxfId="22" priority="50" stopIfTrue="1" operator="equal">
      <formula>"III"</formula>
    </cfRule>
  </conditionalFormatting>
  <conditionalFormatting sqref="AP354 AP379 AP404">
    <cfRule type="cellIs" dxfId="21" priority="51" stopIfTrue="1" operator="equal">
      <formula>"IV"</formula>
    </cfRule>
  </conditionalFormatting>
  <conditionalFormatting sqref="P354:P428">
    <cfRule type="cellIs" dxfId="20" priority="23" stopIfTrue="1" operator="equal">
      <formula>"IV"</formula>
    </cfRule>
    <cfRule type="cellIs" dxfId="19" priority="24" stopIfTrue="1" operator="equal">
      <formula>"III"</formula>
    </cfRule>
    <cfRule type="cellIs" dxfId="18" priority="25" stopIfTrue="1" operator="equal">
      <formula>"II"</formula>
    </cfRule>
    <cfRule type="cellIs" dxfId="17" priority="26" stopIfTrue="1" operator="equal">
      <formula>"I"</formula>
    </cfRule>
  </conditionalFormatting>
  <conditionalFormatting sqref="L354:L378">
    <cfRule type="expression" dxfId="16" priority="22" stopIfTrue="1">
      <formula>AND($K354="Entorno",$L354="Interno")</formula>
    </cfRule>
  </conditionalFormatting>
  <conditionalFormatting sqref="L379:L403">
    <cfRule type="expression" dxfId="15" priority="21" stopIfTrue="1">
      <formula>AND($K379="Entorno",$L379="Interno")</formula>
    </cfRule>
  </conditionalFormatting>
  <conditionalFormatting sqref="L404:L428">
    <cfRule type="expression" dxfId="14" priority="20" stopIfTrue="1">
      <formula>AND($K404="Entorno",$L404="Interno")</formula>
    </cfRule>
  </conditionalFormatting>
  <conditionalFormatting sqref="L429:L453">
    <cfRule type="expression" dxfId="13" priority="5" stopIfTrue="1">
      <formula>AND($K429="Entorno",$L429="Interno")</formula>
    </cfRule>
  </conditionalFormatting>
  <conditionalFormatting sqref="I429:I453">
    <cfRule type="expression" dxfId="12" priority="6" stopIfTrue="1">
      <formula>$J429&lt;&gt;""</formula>
    </cfRule>
  </conditionalFormatting>
  <conditionalFormatting sqref="AN429">
    <cfRule type="cellIs" dxfId="11" priority="7" stopIfTrue="1" operator="equal">
      <formula>"II"</formula>
    </cfRule>
  </conditionalFormatting>
  <conditionalFormatting sqref="S429:AB433">
    <cfRule type="expression" dxfId="10" priority="9" stopIfTrue="1">
      <formula>$Q$28="SI"</formula>
    </cfRule>
  </conditionalFormatting>
  <conditionalFormatting sqref="S434:AB438">
    <cfRule type="expression" dxfId="9" priority="10" stopIfTrue="1">
      <formula>$Q$33="SI"</formula>
    </cfRule>
  </conditionalFormatting>
  <conditionalFormatting sqref="S439:AB443">
    <cfRule type="expression" dxfId="8" priority="11" stopIfTrue="1">
      <formula>$Q$38="SI"</formula>
    </cfRule>
  </conditionalFormatting>
  <conditionalFormatting sqref="S444:AB448">
    <cfRule type="expression" dxfId="7" priority="12" stopIfTrue="1">
      <formula>$Q$43="SI"</formula>
    </cfRule>
  </conditionalFormatting>
  <conditionalFormatting sqref="S449:AB453">
    <cfRule type="expression" dxfId="6" priority="13" stopIfTrue="1">
      <formula>$Q$48="SI"</formula>
    </cfRule>
  </conditionalFormatting>
  <conditionalFormatting sqref="AC429:AC453">
    <cfRule type="cellIs" dxfId="5" priority="14" stopIfTrue="1" operator="equal">
      <formula>"SI"</formula>
    </cfRule>
    <cfRule type="cellIs" dxfId="4" priority="15" stopIfTrue="1" operator="equal">
      <formula>"NO"</formula>
    </cfRule>
  </conditionalFormatting>
  <conditionalFormatting sqref="H429:H453">
    <cfRule type="expression" dxfId="3" priority="16" stopIfTrue="1">
      <formula>$G429&lt;&gt;"Otros"</formula>
    </cfRule>
    <cfRule type="expression" dxfId="2" priority="17" stopIfTrue="1">
      <formula>AND($E429&lt;&gt;"",$G429="Otros")</formula>
    </cfRule>
  </conditionalFormatting>
  <conditionalFormatting sqref="AO429">
    <cfRule type="cellIs" dxfId="1" priority="18" stopIfTrue="1" operator="equal">
      <formula>"III"</formula>
    </cfRule>
  </conditionalFormatting>
  <conditionalFormatting sqref="AP429">
    <cfRule type="cellIs" dxfId="0" priority="19" stopIfTrue="1" operator="equal">
      <formula>"IV"</formula>
    </cfRule>
  </conditionalFormatting>
  <dataValidations count="14">
    <dataValidation errorStyle="information" allowBlank="1" showInputMessage="1" showErrorMessage="1" sqref="AJ279:AL279 AJ404:AL404 AJ29:AL29 AJ79:AL79 AJ54:AL54 AJ104:AL104 AJ329:AL329 AJ304:AL304 AJ204:AL204 AJ229:AL229 AJ4:AL4 AJ129:AL129 AJ254:AL254 AJ154:AL154 AJ179:AL179 AJ354:AL354 AJ379:AL379 AJ429:AL429"/>
    <dataValidation type="list" allowBlank="1" showInputMessage="1" showErrorMessage="1" sqref="C4:C453">
      <formula1>$C$2:$C$5</formula1>
    </dataValidation>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329:AG379 AG104:AG179 AG4:AG29 AG54:AG79 AG229:AG304 AG204 AG404:AG453">
      <formula1>$AG$2:$AG$11</formula1>
    </dataValidation>
    <dataValidation type="list" allowBlank="1" showInputMessage="1" showErrorMessage="1" sqref="V4:Y453">
      <formula1>$V$2:$V$3</formula1>
    </dataValidation>
    <dataValidation type="list" allowBlank="1" showInputMessage="1" showErrorMessage="1" sqref="G4:G453">
      <formula1>$G$2:$G$15</formula1>
    </dataValidation>
    <dataValidation type="list" allowBlank="1" showInputMessage="1" showErrorMessage="1" sqref="F4:F453">
      <formula1>$F$2:$F$4</formula1>
    </dataValidation>
    <dataValidation type="list" allowBlank="1" showInputMessage="1" showErrorMessage="1" sqref="K4:K453">
      <formula1>$K$2:$K$8</formula1>
    </dataValidation>
    <dataValidation type="list" allowBlank="1" showInputMessage="1" showErrorMessage="1" sqref="O4:O453">
      <formula1>$O$2:$O$11</formula1>
    </dataValidation>
    <dataValidation type="list" allowBlank="1" showInputMessage="1" showErrorMessage="1" sqref="N4:N453">
      <formula1>$N$2:$N$11</formula1>
    </dataValidation>
    <dataValidation type="list" allowBlank="1" showInputMessage="1" showErrorMessage="1" sqref="L4:L453">
      <formula1>$L$2:$L$3</formula1>
    </dataValidation>
    <dataValidation type="list" allowBlank="1" showInputMessage="1" showErrorMessage="1" sqref="U4:U453">
      <formula1>$U$2:$U$4</formula1>
    </dataValidation>
    <dataValidation type="list" allowBlank="1" showInputMessage="1" showErrorMessage="1" sqref="Q4:Q453">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4:AF453">
      <formula1>$AF$2:$AF$11</formula1>
    </dataValidation>
    <dataValidation type="list" allowBlank="1" showInputMessage="1" showErrorMessage="1" sqref="AQ4:AQ453">
      <formula1>$AQ$3:$AQ$7</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Concentrado I</vt:lpstr>
      <vt:lpstr>Concentrado II</vt:lpstr>
      <vt:lpstr>Concentrado III</vt:lpstr>
      <vt:lpstr>Concetrado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DM. MURGUIA</dc:creator>
  <cp:lastModifiedBy>DANIEL ALEJANDRO MURGUIA PIZANO</cp:lastModifiedBy>
  <dcterms:created xsi:type="dcterms:W3CDTF">2025-07-03T16:51:19Z</dcterms:created>
  <dcterms:modified xsi:type="dcterms:W3CDTF">2026-10-15T16:53:06Z</dcterms:modified>
</cp:coreProperties>
</file>